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入学_09_募集要項・Web出願マニュアル\Web出願関係\2026\HP公開用\"/>
    </mc:Choice>
  </mc:AlternateContent>
  <xr:revisionPtr revIDLastSave="0" documentId="13_ncr:1_{64BEE0FA-38B1-4060-8944-01EB7353C67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【資格コース】入力用紙" sheetId="1" r:id="rId1"/>
    <sheet name="コード表" sheetId="3" state="hidden" r:id="rId2"/>
  </sheets>
  <definedNames>
    <definedName name="_xlnm.Print_Area" localSheetId="0">【資格コース】入力用紙!$A$1:$H$49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C15" i="1"/>
  <c r="C35" i="1"/>
  <c r="C13" i="1"/>
  <c r="E36" i="1"/>
  <c r="D36" i="1"/>
  <c r="C36" i="1"/>
  <c r="E35" i="1"/>
  <c r="D35" i="1"/>
  <c r="E34" i="1"/>
  <c r="D34" i="1"/>
  <c r="C34" i="1"/>
  <c r="E33" i="1"/>
  <c r="D33" i="1"/>
  <c r="C33" i="1"/>
  <c r="E32" i="1"/>
  <c r="D32" i="1"/>
  <c r="C32" i="1"/>
  <c r="E31" i="1"/>
  <c r="D31" i="1"/>
  <c r="C31" i="1"/>
  <c r="F14" i="1"/>
  <c r="F15" i="1"/>
  <c r="F16" i="1"/>
  <c r="F17" i="1"/>
  <c r="F18" i="1"/>
  <c r="F19" i="1"/>
  <c r="F20" i="1"/>
  <c r="F21" i="1"/>
  <c r="F22" i="1"/>
  <c r="F13" i="1"/>
  <c r="E14" i="1"/>
  <c r="E15" i="1"/>
  <c r="E16" i="1"/>
  <c r="E17" i="1"/>
  <c r="E18" i="1"/>
  <c r="E19" i="1"/>
  <c r="E20" i="1"/>
  <c r="E21" i="1"/>
  <c r="E22" i="1"/>
  <c r="E13" i="1"/>
  <c r="D14" i="1"/>
  <c r="D15" i="1"/>
  <c r="D16" i="1"/>
  <c r="D17" i="1"/>
  <c r="D18" i="1"/>
  <c r="D19" i="1"/>
  <c r="D20" i="1"/>
  <c r="D21" i="1"/>
  <c r="D22" i="1"/>
  <c r="D13" i="1"/>
  <c r="C14" i="1"/>
  <c r="C16" i="1"/>
  <c r="C17" i="1"/>
  <c r="C18" i="1"/>
  <c r="C19" i="1"/>
  <c r="C20" i="1"/>
  <c r="C21" i="1"/>
  <c r="C22" i="1"/>
  <c r="D38" i="1" l="1"/>
  <c r="F24" i="1"/>
  <c r="D5" i="1"/>
  <c r="D7" i="1"/>
  <c r="D24" i="1" l="1"/>
  <c r="D40" i="1" s="1"/>
  <c r="E40" i="1" s="1"/>
</calcChain>
</file>

<file path=xl/sharedStrings.xml><?xml version="1.0" encoding="utf-8"?>
<sst xmlns="http://schemas.openxmlformats.org/spreadsheetml/2006/main" count="158" uniqueCount="98">
  <si>
    <t>事務処理欄：出願受付番号</t>
  </si>
  <si>
    <t>入学期</t>
    <rPh sb="0" eb="2">
      <t>ニュウガク</t>
    </rPh>
    <rPh sb="2" eb="3">
      <t>キ</t>
    </rPh>
    <phoneticPr fontId="4"/>
  </si>
  <si>
    <t>氏名</t>
    <rPh sb="0" eb="2">
      <t>シメイ</t>
    </rPh>
    <phoneticPr fontId="4"/>
  </si>
  <si>
    <t>発達心理学１</t>
  </si>
  <si>
    <t>発達心理学２</t>
  </si>
  <si>
    <t>小児保健学１</t>
  </si>
  <si>
    <t>調理科学</t>
  </si>
  <si>
    <t>科目コード</t>
    <rPh sb="0" eb="2">
      <t>カモク</t>
    </rPh>
    <phoneticPr fontId="4"/>
  </si>
  <si>
    <t>テキスト科目名</t>
    <rPh sb="4" eb="6">
      <t>カモク</t>
    </rPh>
    <rPh sb="6" eb="7">
      <t>メイ</t>
    </rPh>
    <phoneticPr fontId="4"/>
  </si>
  <si>
    <t>単位数</t>
    <rPh sb="0" eb="3">
      <t>タンイスウ</t>
    </rPh>
    <phoneticPr fontId="4"/>
  </si>
  <si>
    <t>学科</t>
    <rPh sb="0" eb="2">
      <t>ガッカ</t>
    </rPh>
    <phoneticPr fontId="4"/>
  </si>
  <si>
    <t>履修料</t>
    <rPh sb="0" eb="2">
      <t>リシュウ</t>
    </rPh>
    <rPh sb="2" eb="3">
      <t>リョウ</t>
    </rPh>
    <phoneticPr fontId="4"/>
  </si>
  <si>
    <t>&lt;注意＞</t>
    <rPh sb="1" eb="3">
      <t>チュウイ</t>
    </rPh>
    <phoneticPr fontId="4"/>
  </si>
  <si>
    <t>・スクーリングでも開講するテキスト科目がありますが、科目等履修生はスクーリングの受講はできません。</t>
    <rPh sb="9" eb="11">
      <t>カイコウ</t>
    </rPh>
    <rPh sb="17" eb="19">
      <t>カモク</t>
    </rPh>
    <rPh sb="26" eb="32">
      <t>カモクトウリシュウセイ</t>
    </rPh>
    <rPh sb="40" eb="42">
      <t>ジュコウ</t>
    </rPh>
    <phoneticPr fontId="4"/>
  </si>
  <si>
    <t>太字の枠内に科目コードを入力してください。</t>
    <rPh sb="0" eb="2">
      <t>フトジ</t>
    </rPh>
    <rPh sb="3" eb="5">
      <t>ワクナイ</t>
    </rPh>
    <rPh sb="6" eb="8">
      <t>カモク</t>
    </rPh>
    <rPh sb="12" eb="14">
      <t>ニュウリョク</t>
    </rPh>
    <phoneticPr fontId="4"/>
  </si>
  <si>
    <t>保育内容指導法（健康）　</t>
    <rPh sb="0" eb="2">
      <t>ホイク</t>
    </rPh>
    <rPh sb="2" eb="4">
      <t>ナイヨウ</t>
    </rPh>
    <rPh sb="4" eb="7">
      <t>シドウホウ</t>
    </rPh>
    <rPh sb="8" eb="10">
      <t>ケンコウ</t>
    </rPh>
    <phoneticPr fontId="7"/>
  </si>
  <si>
    <t>保育内容指導法（人間関係）　</t>
    <rPh sb="0" eb="2">
      <t>ホイク</t>
    </rPh>
    <rPh sb="2" eb="4">
      <t>ナイヨウ</t>
    </rPh>
    <rPh sb="4" eb="7">
      <t>シドウホウ</t>
    </rPh>
    <rPh sb="8" eb="10">
      <t>ニンゲン</t>
    </rPh>
    <rPh sb="10" eb="12">
      <t>カンケイ</t>
    </rPh>
    <phoneticPr fontId="7"/>
  </si>
  <si>
    <t>保育内容指導法（環境）　</t>
    <rPh sb="0" eb="2">
      <t>ホイク</t>
    </rPh>
    <rPh sb="2" eb="4">
      <t>ナイヨウ</t>
    </rPh>
    <rPh sb="4" eb="7">
      <t>シドウホウ</t>
    </rPh>
    <rPh sb="8" eb="10">
      <t>カンキョウ</t>
    </rPh>
    <phoneticPr fontId="7"/>
  </si>
  <si>
    <t>保育内容指導法（言葉）　</t>
    <rPh sb="0" eb="2">
      <t>ホイク</t>
    </rPh>
    <rPh sb="2" eb="4">
      <t>ナイヨウ</t>
    </rPh>
    <rPh sb="4" eb="7">
      <t>シドウホウ</t>
    </rPh>
    <rPh sb="8" eb="10">
      <t>コトバ</t>
    </rPh>
    <phoneticPr fontId="7"/>
  </si>
  <si>
    <t>保育内容指導法（表現）　</t>
    <rPh sb="0" eb="2">
      <t>ホイク</t>
    </rPh>
    <rPh sb="2" eb="4">
      <t>ナイヨウ</t>
    </rPh>
    <rPh sb="4" eb="7">
      <t>シドウホウ</t>
    </rPh>
    <rPh sb="8" eb="10">
      <t>ヒョウゲン</t>
    </rPh>
    <phoneticPr fontId="7"/>
  </si>
  <si>
    <t>保育内容総論　</t>
    <rPh sb="0" eb="2">
      <t>ホイク</t>
    </rPh>
    <rPh sb="2" eb="4">
      <t>ナイヨウ</t>
    </rPh>
    <rPh sb="4" eb="6">
      <t>ソウロン</t>
    </rPh>
    <phoneticPr fontId="7"/>
  </si>
  <si>
    <t>教育学概論１</t>
    <rPh sb="0" eb="3">
      <t>キョウイクガク</t>
    </rPh>
    <rPh sb="3" eb="5">
      <t>ガイロン</t>
    </rPh>
    <phoneticPr fontId="7"/>
  </si>
  <si>
    <t>教育学概論２</t>
    <rPh sb="0" eb="3">
      <t>キョウイクガク</t>
    </rPh>
    <rPh sb="3" eb="5">
      <t>ガイロン</t>
    </rPh>
    <phoneticPr fontId="7"/>
  </si>
  <si>
    <t>教職基礎論１</t>
    <rPh sb="0" eb="2">
      <t>キョウショク</t>
    </rPh>
    <rPh sb="2" eb="4">
      <t>キソ</t>
    </rPh>
    <rPh sb="4" eb="5">
      <t>ロン</t>
    </rPh>
    <phoneticPr fontId="7"/>
  </si>
  <si>
    <t>教職基礎論２</t>
    <rPh sb="0" eb="2">
      <t>キョウショク</t>
    </rPh>
    <rPh sb="2" eb="4">
      <t>キソ</t>
    </rPh>
    <rPh sb="4" eb="5">
      <t>ロン</t>
    </rPh>
    <phoneticPr fontId="1"/>
  </si>
  <si>
    <t>教育社会学１</t>
    <rPh sb="0" eb="2">
      <t>キョウイク</t>
    </rPh>
    <rPh sb="2" eb="5">
      <t>シャカイガク</t>
    </rPh>
    <phoneticPr fontId="7"/>
  </si>
  <si>
    <t>教育社会学２</t>
    <rPh sb="0" eb="2">
      <t>キョウイク</t>
    </rPh>
    <rPh sb="2" eb="5">
      <t>シャカイガク</t>
    </rPh>
    <phoneticPr fontId="7"/>
  </si>
  <si>
    <t>教育心理学１</t>
    <rPh sb="0" eb="2">
      <t>キョウイク</t>
    </rPh>
    <rPh sb="2" eb="4">
      <t>シンリ</t>
    </rPh>
    <rPh sb="4" eb="5">
      <t>ガク</t>
    </rPh>
    <phoneticPr fontId="7"/>
  </si>
  <si>
    <t>教育心理学２</t>
    <rPh sb="0" eb="2">
      <t>キョウイク</t>
    </rPh>
    <rPh sb="2" eb="4">
      <t>シンリ</t>
    </rPh>
    <rPh sb="4" eb="5">
      <t>ガク</t>
    </rPh>
    <phoneticPr fontId="7"/>
  </si>
  <si>
    <t>青年心理学</t>
    <rPh sb="0" eb="2">
      <t>セイネン</t>
    </rPh>
    <rPh sb="2" eb="5">
      <t>シンリガク</t>
    </rPh>
    <phoneticPr fontId="7"/>
  </si>
  <si>
    <t>特別支援教育（幼）</t>
    <rPh sb="0" eb="2">
      <t>トクベツ</t>
    </rPh>
    <rPh sb="2" eb="4">
      <t>シエン</t>
    </rPh>
    <rPh sb="4" eb="6">
      <t>キョウイク</t>
    </rPh>
    <rPh sb="7" eb="8">
      <t>ヨウ</t>
    </rPh>
    <phoneticPr fontId="1"/>
  </si>
  <si>
    <t>特別支援教育(中高）</t>
    <rPh sb="0" eb="2">
      <t>トクベツ</t>
    </rPh>
    <rPh sb="2" eb="4">
      <t>シエン</t>
    </rPh>
    <rPh sb="4" eb="6">
      <t>キョウイク</t>
    </rPh>
    <rPh sb="7" eb="9">
      <t>チュウコウ</t>
    </rPh>
    <phoneticPr fontId="1"/>
  </si>
  <si>
    <t>保育・教育課程論</t>
    <rPh sb="0" eb="2">
      <t>ホイク</t>
    </rPh>
    <rPh sb="3" eb="5">
      <t>キョウイク</t>
    </rPh>
    <rPh sb="5" eb="7">
      <t>カテイ</t>
    </rPh>
    <rPh sb="7" eb="8">
      <t>ロン</t>
    </rPh>
    <phoneticPr fontId="7"/>
  </si>
  <si>
    <t>教育課程論（中高）</t>
    <rPh sb="0" eb="2">
      <t>キョウイク</t>
    </rPh>
    <rPh sb="2" eb="4">
      <t>カテイ</t>
    </rPh>
    <rPh sb="4" eb="5">
      <t>ロン</t>
    </rPh>
    <rPh sb="6" eb="8">
      <t>チュウコウ</t>
    </rPh>
    <phoneticPr fontId="7"/>
  </si>
  <si>
    <t>道徳教育の指導法（中）</t>
    <rPh sb="0" eb="2">
      <t>ドウトク</t>
    </rPh>
    <rPh sb="2" eb="4">
      <t>キョウイク</t>
    </rPh>
    <rPh sb="5" eb="8">
      <t>シドウホウ</t>
    </rPh>
    <rPh sb="9" eb="10">
      <t>チュウ</t>
    </rPh>
    <phoneticPr fontId="7"/>
  </si>
  <si>
    <t>特別活動・総合的な学習の時間の指導法（中高）</t>
    <rPh sb="0" eb="2">
      <t>トクベツ</t>
    </rPh>
    <rPh sb="2" eb="4">
      <t>カツドウ</t>
    </rPh>
    <rPh sb="5" eb="8">
      <t>ソウゴウテキ</t>
    </rPh>
    <rPh sb="9" eb="11">
      <t>ガクシュウ</t>
    </rPh>
    <rPh sb="12" eb="14">
      <t>ジカン</t>
    </rPh>
    <rPh sb="15" eb="18">
      <t>シドウホウ</t>
    </rPh>
    <rPh sb="19" eb="21">
      <t>チュウコウ</t>
    </rPh>
    <phoneticPr fontId="7"/>
  </si>
  <si>
    <t>教育方法・技術１</t>
    <rPh sb="0" eb="2">
      <t>キョウイク</t>
    </rPh>
    <rPh sb="2" eb="4">
      <t>ホウホウ</t>
    </rPh>
    <rPh sb="5" eb="7">
      <t>ギジュツ</t>
    </rPh>
    <phoneticPr fontId="1"/>
  </si>
  <si>
    <t>教育方法・技術２
(情報通信技術の活用含む)</t>
    <rPh sb="2" eb="4">
      <t>ホウホウ</t>
    </rPh>
    <rPh sb="5" eb="7">
      <t>ギジュツ</t>
    </rPh>
    <rPh sb="10" eb="12">
      <t>ジョウホウ</t>
    </rPh>
    <rPh sb="12" eb="14">
      <t>ツウシン</t>
    </rPh>
    <rPh sb="14" eb="16">
      <t>ギジュツ</t>
    </rPh>
    <rPh sb="17" eb="19">
      <t>カツヨウ</t>
    </rPh>
    <rPh sb="19" eb="20">
      <t>フク</t>
    </rPh>
    <phoneticPr fontId="1"/>
  </si>
  <si>
    <t>幼児教育方法論　</t>
    <rPh sb="0" eb="2">
      <t>ヨウジ</t>
    </rPh>
    <rPh sb="2" eb="4">
      <t>キョウイク</t>
    </rPh>
    <rPh sb="4" eb="6">
      <t>ホウホウ</t>
    </rPh>
    <phoneticPr fontId="1"/>
  </si>
  <si>
    <t>生徒指導・進路指導</t>
    <rPh sb="5" eb="7">
      <t>シンロ</t>
    </rPh>
    <rPh sb="7" eb="9">
      <t>シドウ</t>
    </rPh>
    <phoneticPr fontId="1"/>
  </si>
  <si>
    <t>学校カウンセリング基礎論１</t>
    <rPh sb="0" eb="2">
      <t>ガッコウ</t>
    </rPh>
    <rPh sb="9" eb="11">
      <t>キソ</t>
    </rPh>
    <rPh sb="11" eb="12">
      <t>ロン</t>
    </rPh>
    <phoneticPr fontId="7"/>
  </si>
  <si>
    <t>学校カウンセリング基礎論２</t>
    <rPh sb="0" eb="2">
      <t>ガッコウ</t>
    </rPh>
    <rPh sb="9" eb="11">
      <t>キソ</t>
    </rPh>
    <rPh sb="11" eb="12">
      <t>ロン</t>
    </rPh>
    <phoneticPr fontId="7"/>
  </si>
  <si>
    <t>家庭科教育法Ⅰ</t>
    <rPh sb="0" eb="3">
      <t>カテイカ</t>
    </rPh>
    <rPh sb="3" eb="6">
      <t>キョウイクホウ</t>
    </rPh>
    <phoneticPr fontId="7"/>
  </si>
  <si>
    <t>家庭科教育法Ⅱ</t>
    <rPh sb="0" eb="3">
      <t>カテイカ</t>
    </rPh>
    <rPh sb="3" eb="6">
      <t>キョウイクホウ</t>
    </rPh>
    <phoneticPr fontId="7"/>
  </si>
  <si>
    <t>家庭科教育法Ⅲ</t>
    <rPh sb="0" eb="3">
      <t>カテイカ</t>
    </rPh>
    <rPh sb="3" eb="6">
      <t>キョウイクホウ</t>
    </rPh>
    <phoneticPr fontId="7"/>
  </si>
  <si>
    <t>子どもと人間関係</t>
    <rPh sb="0" eb="1">
      <t>コ</t>
    </rPh>
    <rPh sb="4" eb="6">
      <t>ニンゲン</t>
    </rPh>
    <rPh sb="6" eb="8">
      <t>カンケイ</t>
    </rPh>
    <phoneticPr fontId="1"/>
  </si>
  <si>
    <t>子どもと環境</t>
    <rPh sb="0" eb="1">
      <t>コ</t>
    </rPh>
    <rPh sb="4" eb="6">
      <t>カンキョウ</t>
    </rPh>
    <phoneticPr fontId="1"/>
  </si>
  <si>
    <t>子どもと言葉</t>
    <rPh sb="0" eb="1">
      <t>コ</t>
    </rPh>
    <rPh sb="4" eb="6">
      <t>コトバ</t>
    </rPh>
    <phoneticPr fontId="1"/>
  </si>
  <si>
    <t>家庭管理概論</t>
  </si>
  <si>
    <t>家族関係論</t>
  </si>
  <si>
    <t>衣生活学概論</t>
  </si>
  <si>
    <t>衣造形学</t>
  </si>
  <si>
    <t xml:space="preserve">衣服実習 </t>
  </si>
  <si>
    <t>食物学概論</t>
    <rPh sb="0" eb="3">
      <t>ショクモツガク</t>
    </rPh>
    <rPh sb="3" eb="5">
      <t>ガイロン</t>
    </rPh>
    <phoneticPr fontId="7"/>
  </si>
  <si>
    <t>調理基礎</t>
    <rPh sb="0" eb="2">
      <t>チョウリ</t>
    </rPh>
    <rPh sb="2" eb="4">
      <t>キソ</t>
    </rPh>
    <phoneticPr fontId="7"/>
  </si>
  <si>
    <t>住居学概論</t>
  </si>
  <si>
    <t>住生活学</t>
    <rPh sb="0" eb="3">
      <t>ジュウセイカツ</t>
    </rPh>
    <rPh sb="3" eb="4">
      <t>ガク</t>
    </rPh>
    <phoneticPr fontId="1"/>
  </si>
  <si>
    <t>児童学概論</t>
    <rPh sb="0" eb="3">
      <t>ジドウガク</t>
    </rPh>
    <rPh sb="3" eb="5">
      <t>ガイロン</t>
    </rPh>
    <phoneticPr fontId="7"/>
  </si>
  <si>
    <t>家庭看護学</t>
    <rPh sb="0" eb="2">
      <t>カテイ</t>
    </rPh>
    <rPh sb="2" eb="4">
      <t>カンゴ</t>
    </rPh>
    <rPh sb="4" eb="5">
      <t>ガク</t>
    </rPh>
    <phoneticPr fontId="7"/>
  </si>
  <si>
    <t>学校経営と学校図書館</t>
  </si>
  <si>
    <t>学校図書館メディアの構成</t>
  </si>
  <si>
    <t>学習指導と学校図書館</t>
    <rPh sb="0" eb="2">
      <t>ガクシュウ</t>
    </rPh>
    <rPh sb="2" eb="4">
      <t>シドウ</t>
    </rPh>
    <rPh sb="5" eb="7">
      <t>ガッコウ</t>
    </rPh>
    <rPh sb="7" eb="10">
      <t>トショカン</t>
    </rPh>
    <phoneticPr fontId="1"/>
  </si>
  <si>
    <t>読書と豊かな人間性</t>
    <rPh sb="0" eb="2">
      <t>ドクショ</t>
    </rPh>
    <rPh sb="3" eb="4">
      <t>ユタ</t>
    </rPh>
    <rPh sb="6" eb="9">
      <t>ニンゲンセイ</t>
    </rPh>
    <phoneticPr fontId="1"/>
  </si>
  <si>
    <t>情報メディアの活用</t>
    <rPh sb="0" eb="2">
      <t>ジョウホウ</t>
    </rPh>
    <rPh sb="7" eb="9">
      <t>カツヨウ</t>
    </rPh>
    <phoneticPr fontId="1"/>
  </si>
  <si>
    <t>2026年度　履修希望科目　入力用紙　【科目等履修生　資格コース】</t>
    <rPh sb="4" eb="6">
      <t>ネンド</t>
    </rPh>
    <rPh sb="7" eb="9">
      <t>リシュウ</t>
    </rPh>
    <rPh sb="9" eb="11">
      <t>キボウ</t>
    </rPh>
    <rPh sb="11" eb="13">
      <t>カモク</t>
    </rPh>
    <rPh sb="14" eb="16">
      <t>ニュウリョク</t>
    </rPh>
    <rPh sb="16" eb="18">
      <t>ヨウシ</t>
    </rPh>
    <rPh sb="27" eb="29">
      <t>シカク</t>
    </rPh>
    <phoneticPr fontId="4"/>
  </si>
  <si>
    <t>4月</t>
    <rPh sb="1" eb="2">
      <t>ガツ</t>
    </rPh>
    <phoneticPr fontId="4"/>
  </si>
  <si>
    <t>10月</t>
    <rPh sb="2" eb="3">
      <t>ガツ</t>
    </rPh>
    <phoneticPr fontId="4"/>
  </si>
  <si>
    <t>児童</t>
    <rPh sb="0" eb="2">
      <t>ジドウ</t>
    </rPh>
    <phoneticPr fontId="4"/>
  </si>
  <si>
    <t>食科</t>
    <rPh sb="0" eb="1">
      <t>ショク</t>
    </rPh>
    <rPh sb="1" eb="2">
      <t>カ</t>
    </rPh>
    <phoneticPr fontId="4"/>
  </si>
  <si>
    <t>科目コード</t>
    <rPh sb="0" eb="2">
      <t>カモク</t>
    </rPh>
    <phoneticPr fontId="4"/>
  </si>
  <si>
    <t>科目名</t>
    <rPh sb="0" eb="3">
      <t>カモクメイ</t>
    </rPh>
    <phoneticPr fontId="4"/>
  </si>
  <si>
    <t>単位数</t>
    <rPh sb="0" eb="3">
      <t>タンイスウ</t>
    </rPh>
    <phoneticPr fontId="4"/>
  </si>
  <si>
    <t>履修区分</t>
    <rPh sb="0" eb="4">
      <t>リシュウクブン</t>
    </rPh>
    <phoneticPr fontId="4"/>
  </si>
  <si>
    <t>履修料</t>
    <rPh sb="0" eb="2">
      <t>リシュウ</t>
    </rPh>
    <rPh sb="2" eb="3">
      <t>リョウ</t>
    </rPh>
    <phoneticPr fontId="4"/>
  </si>
  <si>
    <t>S</t>
    <phoneticPr fontId="4"/>
  </si>
  <si>
    <t>T</t>
    <phoneticPr fontId="4"/>
  </si>
  <si>
    <t>太字の枠内に科目コードを入力してください。</t>
    <rPh sb="0" eb="2">
      <t>フトジ</t>
    </rPh>
    <rPh sb="3" eb="5">
      <t>ワクナイ</t>
    </rPh>
    <rPh sb="6" eb="8">
      <t>カモク</t>
    </rPh>
    <rPh sb="12" eb="14">
      <t>ニュウリョク</t>
    </rPh>
    <phoneticPr fontId="4"/>
  </si>
  <si>
    <t>スクーリング科目合計単位数</t>
    <rPh sb="6" eb="8">
      <t>カモク</t>
    </rPh>
    <rPh sb="8" eb="13">
      <t>ゴウケイタンイスウ</t>
    </rPh>
    <phoneticPr fontId="4"/>
  </si>
  <si>
    <t>【テキスト科目＋スクーリング科目　合計単位数】</t>
    <rPh sb="5" eb="7">
      <t>カモク</t>
    </rPh>
    <rPh sb="14" eb="16">
      <t>カモク</t>
    </rPh>
    <rPh sb="17" eb="22">
      <t>ゴウケイタンイスウ</t>
    </rPh>
    <phoneticPr fontId="4"/>
  </si>
  <si>
    <t xml:space="preserve">・テキスト科目の履修料は入学後に請求しますので、全額をお支払いください。
</t>
    <rPh sb="5" eb="7">
      <t>カモク</t>
    </rPh>
    <rPh sb="8" eb="10">
      <t>リシュウ</t>
    </rPh>
    <phoneticPr fontId="4"/>
  </si>
  <si>
    <t>・スクーリング科目は、入学後の決められた期間に改めて履修登録・費用納入を行うことが必要です。</t>
    <rPh sb="7" eb="9">
      <t>カモク</t>
    </rPh>
    <rPh sb="11" eb="14">
      <t>ニュウガクゴ</t>
    </rPh>
    <rPh sb="15" eb="16">
      <t>キ</t>
    </rPh>
    <rPh sb="20" eb="22">
      <t>キカン</t>
    </rPh>
    <rPh sb="23" eb="24">
      <t>アラタ</t>
    </rPh>
    <rPh sb="26" eb="30">
      <t>リシュウトウロク</t>
    </rPh>
    <rPh sb="31" eb="35">
      <t>ヒヨウノウニュウ</t>
    </rPh>
    <rPh sb="36" eb="37">
      <t>オコナ</t>
    </rPh>
    <rPh sb="41" eb="43">
      <t>ヒツヨウ</t>
    </rPh>
    <phoneticPr fontId="4"/>
  </si>
  <si>
    <t>家庭科教育法Ⅳ　</t>
    <rPh sb="0" eb="3">
      <t>カテイカ</t>
    </rPh>
    <rPh sb="3" eb="6">
      <t>キョウイクホウ</t>
    </rPh>
    <phoneticPr fontId="7"/>
  </si>
  <si>
    <t>食品学Ⅰ</t>
    <rPh sb="0" eb="2">
      <t>ショクヒン</t>
    </rPh>
    <rPh sb="2" eb="3">
      <t>ガク</t>
    </rPh>
    <phoneticPr fontId="1"/>
  </si>
  <si>
    <t>食品学Ⅱ</t>
    <rPh sb="0" eb="2">
      <t>ショクヒン</t>
    </rPh>
    <rPh sb="2" eb="3">
      <t>ガク</t>
    </rPh>
    <phoneticPr fontId="1"/>
  </si>
  <si>
    <t>食品加工・貯蔵学Ⅰ</t>
    <rPh sb="0" eb="2">
      <t>ショクヒン</t>
    </rPh>
    <rPh sb="2" eb="4">
      <t>カコウ</t>
    </rPh>
    <rPh sb="5" eb="7">
      <t>チョゾウ</t>
    </rPh>
    <rPh sb="7" eb="8">
      <t>ガク</t>
    </rPh>
    <phoneticPr fontId="1"/>
  </si>
  <si>
    <t>栄養学Ⅰ 　</t>
    <phoneticPr fontId="4"/>
  </si>
  <si>
    <t>栄養学Ⅱ 　</t>
    <phoneticPr fontId="4"/>
  </si>
  <si>
    <t>調理基礎実習　</t>
    <rPh sb="0" eb="2">
      <t>チョウリ</t>
    </rPh>
    <rPh sb="2" eb="4">
      <t>キソ</t>
    </rPh>
    <rPh sb="4" eb="6">
      <t>ジッシュウ</t>
    </rPh>
    <phoneticPr fontId="7"/>
  </si>
  <si>
    <t>【テキスト科目（T）】</t>
    <rPh sb="5" eb="7">
      <t>カモク</t>
    </rPh>
    <phoneticPr fontId="4"/>
  </si>
  <si>
    <t>【スクーリング科目（S）】</t>
    <rPh sb="7" eb="9">
      <t>カモク</t>
    </rPh>
    <phoneticPr fontId="4"/>
  </si>
  <si>
    <t>履修区分（T）</t>
    <rPh sb="0" eb="2">
      <t>リシュウ</t>
    </rPh>
    <rPh sb="2" eb="4">
      <t>クブン</t>
    </rPh>
    <phoneticPr fontId="4"/>
  </si>
  <si>
    <t>履修区分
（S）</t>
    <rPh sb="0" eb="2">
      <t>リシュウ</t>
    </rPh>
    <rPh sb="2" eb="4">
      <t>クブン</t>
    </rPh>
    <phoneticPr fontId="4"/>
  </si>
  <si>
    <t>スクーリング科目名</t>
    <rPh sb="6" eb="8">
      <t>カモク</t>
    </rPh>
    <rPh sb="8" eb="9">
      <t>メイ</t>
    </rPh>
    <phoneticPr fontId="4"/>
  </si>
  <si>
    <t>・テキスト科目合計単位数
・合計履修料（1単位：8,500円）</t>
    <rPh sb="5" eb="7">
      <t>カモク</t>
    </rPh>
    <rPh sb="7" eb="9">
      <t>ゴウケイ</t>
    </rPh>
    <rPh sb="9" eb="12">
      <t>タンイスウ</t>
    </rPh>
    <rPh sb="14" eb="16">
      <t>ゴウケイ</t>
    </rPh>
    <rPh sb="16" eb="18">
      <t>リシュウ</t>
    </rPh>
    <rPh sb="18" eb="19">
      <t>リョウ</t>
    </rPh>
    <rPh sb="21" eb="23">
      <t>タンイ</t>
    </rPh>
    <rPh sb="29" eb="30">
      <t>エン</t>
    </rPh>
    <phoneticPr fontId="4"/>
  </si>
  <si>
    <t>・入学（受講）許可後はテキスト科目の追加・削除・修正できません。（在籍継続し2年目を学習する場合も不可）</t>
    <rPh sb="1" eb="3">
      <t>ニュウガク</t>
    </rPh>
    <rPh sb="4" eb="6">
      <t>ジュコウ</t>
    </rPh>
    <rPh sb="7" eb="9">
      <t>キョカ</t>
    </rPh>
    <rPh sb="9" eb="10">
      <t>ゴ</t>
    </rPh>
    <rPh sb="15" eb="17">
      <t>カモク</t>
    </rPh>
    <rPh sb="18" eb="20">
      <t>ツイカ</t>
    </rPh>
    <rPh sb="21" eb="23">
      <t>サクジョ</t>
    </rPh>
    <rPh sb="24" eb="26">
      <t>シュウセイ</t>
    </rPh>
    <phoneticPr fontId="4"/>
  </si>
  <si>
    <t>・免許取得方法が他教科(免許法6条別表4)であり、本学で必要科目を全て修得する場合は、テキスト科目の合計が20単位を超えるため、最低でも2回の新規出願が必要となります。</t>
    <rPh sb="1" eb="3">
      <t>メンキョ</t>
    </rPh>
    <rPh sb="3" eb="7">
      <t>シュトクホウホウ</t>
    </rPh>
    <rPh sb="8" eb="11">
      <t>タキョウカ</t>
    </rPh>
    <rPh sb="12" eb="15">
      <t>メンキョホウ</t>
    </rPh>
    <rPh sb="16" eb="17">
      <t>ジョウ</t>
    </rPh>
    <rPh sb="17" eb="19">
      <t>ベツヒョウ</t>
    </rPh>
    <rPh sb="25" eb="27">
      <t>ホンガク</t>
    </rPh>
    <rPh sb="28" eb="30">
      <t>ヒツヨウ</t>
    </rPh>
    <rPh sb="30" eb="32">
      <t>カモク</t>
    </rPh>
    <rPh sb="33" eb="34">
      <t>スベ</t>
    </rPh>
    <rPh sb="35" eb="37">
      <t>シュウトク</t>
    </rPh>
    <rPh sb="39" eb="41">
      <t>バアイ</t>
    </rPh>
    <rPh sb="47" eb="49">
      <t>カモク</t>
    </rPh>
    <rPh sb="50" eb="52">
      <t>ゴウケイ</t>
    </rPh>
    <phoneticPr fontId="4"/>
  </si>
  <si>
    <t>・スクーリング科目は、履修許可されたテキスト科目を含めて合計20単位を超えない範囲で、入学（受講）許可後に追加、削除、修正が可能です。在籍継続した場合も合計20単位を超えての追加はできません。</t>
    <rPh sb="7" eb="9">
      <t>カモク</t>
    </rPh>
    <rPh sb="11" eb="15">
      <t>リシュウキョカ</t>
    </rPh>
    <rPh sb="22" eb="24">
      <t>カモク</t>
    </rPh>
    <rPh sb="25" eb="26">
      <t>フク</t>
    </rPh>
    <rPh sb="28" eb="30">
      <t>ゴウケイ</t>
    </rPh>
    <rPh sb="32" eb="34">
      <t>タンイ</t>
    </rPh>
    <rPh sb="35" eb="36">
      <t>コ</t>
    </rPh>
    <rPh sb="39" eb="41">
      <t>ハンイ</t>
    </rPh>
    <rPh sb="43" eb="45">
      <t>ニュウガク</t>
    </rPh>
    <rPh sb="46" eb="48">
      <t>ジュコウ</t>
    </rPh>
    <rPh sb="49" eb="51">
      <t>キョカ</t>
    </rPh>
    <rPh sb="51" eb="52">
      <t>ゴ</t>
    </rPh>
    <rPh sb="53" eb="55">
      <t>ツイカ</t>
    </rPh>
    <rPh sb="56" eb="58">
      <t>サクジョ</t>
    </rPh>
    <rPh sb="59" eb="61">
      <t>シュウセイ</t>
    </rPh>
    <rPh sb="62" eb="64">
      <t>カノウ</t>
    </rPh>
    <rPh sb="67" eb="71">
      <t>ザイセキケイゾク</t>
    </rPh>
    <rPh sb="73" eb="75">
      <t>バアイ</t>
    </rPh>
    <rPh sb="76" eb="78">
      <t>ゴウケイ</t>
    </rPh>
    <rPh sb="80" eb="82">
      <t>タンイ</t>
    </rPh>
    <rPh sb="83" eb="84">
      <t>コ</t>
    </rPh>
    <rPh sb="87" eb="89">
      <t>ツイカ</t>
    </rPh>
    <phoneticPr fontId="4"/>
  </si>
  <si>
    <t>スクーリング科目の受講については、入学後の決められた期間に改めて履修登録・費用納入を行うことが
必要です。受講調整又は正科生の登録者が5名以下の場合、受講できない場合があります。</t>
    <rPh sb="6" eb="8">
      <t>カモク</t>
    </rPh>
    <rPh sb="9" eb="11">
      <t>ジュコウ</t>
    </rPh>
    <rPh sb="17" eb="20">
      <t>ニュウガクゴ</t>
    </rPh>
    <rPh sb="21" eb="22">
      <t>キ</t>
    </rPh>
    <rPh sb="26" eb="28">
      <t>キカン</t>
    </rPh>
    <rPh sb="29" eb="30">
      <t>アラタ</t>
    </rPh>
    <rPh sb="32" eb="34">
      <t>リシュウ</t>
    </rPh>
    <rPh sb="34" eb="36">
      <t>トウロク</t>
    </rPh>
    <rPh sb="37" eb="41">
      <t>ヒヨウノウニュウ</t>
    </rPh>
    <rPh sb="42" eb="43">
      <t>オコナ</t>
    </rPh>
    <rPh sb="48" eb="50">
      <t>ヒツヨウ</t>
    </rPh>
    <rPh sb="53" eb="57">
      <t>ジュコウチョウセイ</t>
    </rPh>
    <rPh sb="57" eb="58">
      <t>マタ</t>
    </rPh>
    <rPh sb="59" eb="62">
      <t>セイカ</t>
    </rPh>
    <rPh sb="63" eb="66">
      <t>トウロクシャ</t>
    </rPh>
    <rPh sb="68" eb="69">
      <t>メイ</t>
    </rPh>
    <rPh sb="69" eb="71">
      <t>イカ</t>
    </rPh>
    <rPh sb="72" eb="74">
      <t>バアイ</t>
    </rPh>
    <rPh sb="75" eb="77">
      <t>ジュコウ</t>
    </rPh>
    <rPh sb="81" eb="83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</si>
</sst>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17"/>
      <color theme="1"/>
      <name val="HGPｺﾞｼｯｸM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 val="double"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38" fontId="0" fillId="0" borderId="0" xfId="1" applyFont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38" fontId="0" fillId="0" borderId="0" xfId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0" fillId="3" borderId="20" xfId="0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38" fontId="0" fillId="0" borderId="0" xfId="1" applyFont="1" applyProtection="1">
      <alignment vertical="center"/>
      <protection locked="0"/>
    </xf>
    <xf numFmtId="0" fontId="3" fillId="0" borderId="0" xfId="0" applyFont="1" applyFill="1" applyBorder="1" applyProtection="1">
      <alignment vertical="center"/>
      <protection locked="0"/>
    </xf>
    <xf numFmtId="0" fontId="5" fillId="0" borderId="0" xfId="0" applyFont="1" applyFill="1" applyBorder="1" applyProtection="1">
      <alignment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8" fontId="0" fillId="0" borderId="1" xfId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4" xfId="0" applyBorder="1" applyProtection="1">
      <alignment vertical="center"/>
      <protection locked="0"/>
    </xf>
    <xf numFmtId="38" fontId="0" fillId="0" borderId="14" xfId="1" applyFont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38" fontId="0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38" fontId="9" fillId="0" borderId="0" xfId="1" applyFo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38" fontId="0" fillId="0" borderId="2" xfId="1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</xf>
    <xf numFmtId="38" fontId="0" fillId="2" borderId="1" xfId="1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4" borderId="18" xfId="0" applyFill="1" applyBorder="1" applyAlignment="1" applyProtection="1">
      <alignment horizontal="center" vertical="center"/>
    </xf>
    <xf numFmtId="0" fontId="0" fillId="4" borderId="19" xfId="0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topLeftCell="A9" workbookViewId="0">
      <selection activeCell="B15" sqref="B15"/>
    </sheetView>
  </sheetViews>
  <sheetFormatPr defaultRowHeight="18" x14ac:dyDescent="0.45"/>
  <cols>
    <col min="1" max="1" width="8.796875" style="10"/>
    <col min="2" max="2" width="13.3984375" style="10" customWidth="1"/>
    <col min="3" max="3" width="39.796875" style="10" customWidth="1"/>
    <col min="4" max="4" width="9" style="17"/>
    <col min="5" max="5" width="10.3984375" style="17" customWidth="1"/>
    <col min="6" max="6" width="14.5" style="12" customWidth="1"/>
    <col min="7" max="16384" width="8.796875" style="10"/>
  </cols>
  <sheetData>
    <row r="1" spans="1:6" x14ac:dyDescent="0.45">
      <c r="B1" s="11"/>
      <c r="C1" s="11"/>
      <c r="D1" s="10" t="s">
        <v>0</v>
      </c>
      <c r="E1" s="10"/>
    </row>
    <row r="2" spans="1:6" x14ac:dyDescent="0.45">
      <c r="B2" s="13"/>
      <c r="C2" s="14"/>
      <c r="D2" s="11"/>
      <c r="E2" s="11"/>
    </row>
    <row r="3" spans="1:6" ht="19.8" x14ac:dyDescent="0.45">
      <c r="B3" s="15" t="s">
        <v>64</v>
      </c>
      <c r="C3" s="15"/>
      <c r="D3" s="16"/>
      <c r="E3" s="16"/>
    </row>
    <row r="4" spans="1:6" ht="18.600000000000001" thickBot="1" x14ac:dyDescent="0.5"/>
    <row r="5" spans="1:6" ht="19.2" thickTop="1" thickBot="1" x14ac:dyDescent="0.5">
      <c r="B5" s="10" t="s">
        <v>1</v>
      </c>
      <c r="C5" s="18"/>
      <c r="D5" s="19" t="str">
        <f>IF(C5="","必須項目です。","")</f>
        <v>必須項目です。</v>
      </c>
    </row>
    <row r="6" spans="1:6" ht="19.2" thickTop="1" thickBot="1" x14ac:dyDescent="0.5">
      <c r="B6" s="10" t="s">
        <v>10</v>
      </c>
      <c r="C6" s="18"/>
      <c r="D6" s="19" t="str">
        <f>IF(C6="","必須項目です。","")</f>
        <v>必須項目です。</v>
      </c>
    </row>
    <row r="7" spans="1:6" ht="19.2" thickTop="1" thickBot="1" x14ac:dyDescent="0.5">
      <c r="B7" s="10" t="s">
        <v>2</v>
      </c>
      <c r="C7" s="18"/>
      <c r="D7" s="19" t="str">
        <f>IF(C7="","必須項目です。","")</f>
        <v>必須項目です。</v>
      </c>
    </row>
    <row r="8" spans="1:6" ht="18.600000000000001" thickTop="1" x14ac:dyDescent="0.45"/>
    <row r="9" spans="1:6" x14ac:dyDescent="0.45">
      <c r="B9" s="20" t="s">
        <v>88</v>
      </c>
    </row>
    <row r="10" spans="1:6" x14ac:dyDescent="0.45">
      <c r="B10" s="21" t="s">
        <v>14</v>
      </c>
    </row>
    <row r="11" spans="1:6" ht="18.600000000000001" thickBot="1" x14ac:dyDescent="0.5"/>
    <row r="12" spans="1:6" ht="36.6" thickTop="1" x14ac:dyDescent="0.45">
      <c r="B12" s="22" t="s">
        <v>7</v>
      </c>
      <c r="C12" s="23" t="s">
        <v>8</v>
      </c>
      <c r="D12" s="24" t="s">
        <v>9</v>
      </c>
      <c r="E12" s="52" t="s">
        <v>90</v>
      </c>
      <c r="F12" s="25" t="s">
        <v>11</v>
      </c>
    </row>
    <row r="13" spans="1:6" x14ac:dyDescent="0.45">
      <c r="A13" s="10">
        <v>1</v>
      </c>
      <c r="B13" s="26"/>
      <c r="C13" s="42" t="str">
        <f>IFERROR(VLOOKUP(B13,コード表!$A$5:$E$64,2,FALSE),"")</f>
        <v/>
      </c>
      <c r="D13" s="43" t="str">
        <f>IFERROR(VLOOKUP(B13,コード表!$A$5:$E$64,3,FALSE),"")</f>
        <v/>
      </c>
      <c r="E13" s="44" t="str">
        <f>IFERROR(VLOOKUP(B13,コード表!$A$5:$E$64,4,FALSE),"")</f>
        <v/>
      </c>
      <c r="F13" s="45" t="str">
        <f>IFERROR(VLOOKUP(B13,コード表!$A$5:$E$64,5,FALSE),"")</f>
        <v/>
      </c>
    </row>
    <row r="14" spans="1:6" x14ac:dyDescent="0.45">
      <c r="A14" s="10">
        <v>2</v>
      </c>
      <c r="B14" s="26"/>
      <c r="C14" s="42" t="str">
        <f>IFERROR(VLOOKUP(B14,コード表!$A$5:$E$64,2,FALSE),"")</f>
        <v/>
      </c>
      <c r="D14" s="43" t="str">
        <f>IFERROR(VLOOKUP(B14,コード表!$A$5:$E$64,3,FALSE),"")</f>
        <v/>
      </c>
      <c r="E14" s="44" t="str">
        <f>IFERROR(VLOOKUP(B14,コード表!$A$5:$E$64,4,FALSE),"")</f>
        <v/>
      </c>
      <c r="F14" s="45" t="str">
        <f>IFERROR(VLOOKUP(B14,コード表!$A$5:$E$64,5,FALSE),"")</f>
        <v/>
      </c>
    </row>
    <row r="15" spans="1:6" x14ac:dyDescent="0.45">
      <c r="A15" s="10">
        <v>3</v>
      </c>
      <c r="B15" s="26"/>
      <c r="C15" s="42" t="str">
        <f>IFERROR(VLOOKUP(B15,コード表!$A$5:$E$64,2,FALSE),"")</f>
        <v/>
      </c>
      <c r="D15" s="43" t="str">
        <f>IFERROR(VLOOKUP(B15,コード表!$A$5:$E$64,3,FALSE),"")</f>
        <v/>
      </c>
      <c r="E15" s="44" t="str">
        <f>IFERROR(VLOOKUP(B15,コード表!$A$5:$E$64,4,FALSE),"")</f>
        <v/>
      </c>
      <c r="F15" s="45" t="str">
        <f>IFERROR(VLOOKUP(B15,コード表!$A$5:$E$64,5,FALSE),"")</f>
        <v/>
      </c>
    </row>
    <row r="16" spans="1:6" x14ac:dyDescent="0.45">
      <c r="A16" s="10">
        <v>4</v>
      </c>
      <c r="B16" s="26"/>
      <c r="C16" s="42" t="str">
        <f>IFERROR(VLOOKUP(B16,コード表!$A$5:$E$64,2,FALSE),"")</f>
        <v/>
      </c>
      <c r="D16" s="43" t="str">
        <f>IFERROR(VLOOKUP(B16,コード表!$A$5:$E$64,3,FALSE),"")</f>
        <v/>
      </c>
      <c r="E16" s="44" t="str">
        <f>IFERROR(VLOOKUP(B16,コード表!$A$5:$E$64,4,FALSE),"")</f>
        <v/>
      </c>
      <c r="F16" s="45" t="str">
        <f>IFERROR(VLOOKUP(B16,コード表!$A$5:$E$64,5,FALSE),"")</f>
        <v/>
      </c>
    </row>
    <row r="17" spans="1:11" x14ac:dyDescent="0.45">
      <c r="A17" s="10">
        <v>5</v>
      </c>
      <c r="B17" s="26"/>
      <c r="C17" s="42" t="str">
        <f>IFERROR(VLOOKUP(B17,コード表!$A$5:$E$64,2,FALSE),"")</f>
        <v/>
      </c>
      <c r="D17" s="43" t="str">
        <f>IFERROR(VLOOKUP(B17,コード表!$A$5:$E$64,3,FALSE),"")</f>
        <v/>
      </c>
      <c r="E17" s="44" t="str">
        <f>IFERROR(VLOOKUP(B17,コード表!$A$5:$E$64,4,FALSE),"")</f>
        <v/>
      </c>
      <c r="F17" s="45" t="str">
        <f>IFERROR(VLOOKUP(B17,コード表!$A$5:$E$64,5,FALSE),"")</f>
        <v/>
      </c>
    </row>
    <row r="18" spans="1:11" x14ac:dyDescent="0.45">
      <c r="A18" s="10">
        <v>6</v>
      </c>
      <c r="B18" s="26"/>
      <c r="C18" s="42" t="str">
        <f>IFERROR(VLOOKUP(B18,コード表!$A$5:$E$64,2,FALSE),"")</f>
        <v/>
      </c>
      <c r="D18" s="43" t="str">
        <f>IFERROR(VLOOKUP(B18,コード表!$A$5:$E$64,3,FALSE),"")</f>
        <v/>
      </c>
      <c r="E18" s="44" t="str">
        <f>IFERROR(VLOOKUP(B18,コード表!$A$5:$E$64,4,FALSE),"")</f>
        <v/>
      </c>
      <c r="F18" s="45" t="str">
        <f>IFERROR(VLOOKUP(B18,コード表!$A$5:$E$64,5,FALSE),"")</f>
        <v/>
      </c>
      <c r="K18" s="27"/>
    </row>
    <row r="19" spans="1:11" x14ac:dyDescent="0.45">
      <c r="A19" s="10">
        <v>7</v>
      </c>
      <c r="B19" s="26"/>
      <c r="C19" s="42" t="str">
        <f>IFERROR(VLOOKUP(B19,コード表!$A$5:$E$64,2,FALSE),"")</f>
        <v/>
      </c>
      <c r="D19" s="43" t="str">
        <f>IFERROR(VLOOKUP(B19,コード表!$A$5:$E$64,3,FALSE),"")</f>
        <v/>
      </c>
      <c r="E19" s="44" t="str">
        <f>IFERROR(VLOOKUP(B19,コード表!$A$5:$E$64,4,FALSE),"")</f>
        <v/>
      </c>
      <c r="F19" s="45" t="str">
        <f>IFERROR(VLOOKUP(B19,コード表!$A$5:$E$64,5,FALSE),"")</f>
        <v/>
      </c>
    </row>
    <row r="20" spans="1:11" x14ac:dyDescent="0.45">
      <c r="A20" s="10">
        <v>8</v>
      </c>
      <c r="B20" s="26"/>
      <c r="C20" s="42" t="str">
        <f>IFERROR(VLOOKUP(B20,コード表!$A$5:$E$64,2,FALSE),"")</f>
        <v/>
      </c>
      <c r="D20" s="43" t="str">
        <f>IFERROR(VLOOKUP(B20,コード表!$A$5:$E$64,3,FALSE),"")</f>
        <v/>
      </c>
      <c r="E20" s="44" t="str">
        <f>IFERROR(VLOOKUP(B20,コード表!$A$5:$E$64,4,FALSE),"")</f>
        <v/>
      </c>
      <c r="F20" s="45" t="str">
        <f>IFERROR(VLOOKUP(B20,コード表!$A$5:$E$64,5,FALSE),"")</f>
        <v/>
      </c>
    </row>
    <row r="21" spans="1:11" x14ac:dyDescent="0.45">
      <c r="A21" s="10">
        <v>9</v>
      </c>
      <c r="B21" s="26"/>
      <c r="C21" s="42" t="str">
        <f>IFERROR(VLOOKUP(B21,コード表!$A$5:$E$64,2,FALSE),"")</f>
        <v/>
      </c>
      <c r="D21" s="43" t="str">
        <f>IFERROR(VLOOKUP(B21,コード表!$A$5:$E$64,3,FALSE),"")</f>
        <v/>
      </c>
      <c r="E21" s="44" t="str">
        <f>IFERROR(VLOOKUP(B21,コード表!$A$5:$E$64,4,FALSE),"")</f>
        <v/>
      </c>
      <c r="F21" s="45" t="str">
        <f>IFERROR(VLOOKUP(B21,コード表!$A$5:$E$64,5,FALSE),"")</f>
        <v/>
      </c>
    </row>
    <row r="22" spans="1:11" ht="18.600000000000001" thickBot="1" x14ac:dyDescent="0.5">
      <c r="A22" s="10">
        <v>10</v>
      </c>
      <c r="B22" s="28"/>
      <c r="C22" s="42" t="str">
        <f>IFERROR(VLOOKUP(B22,コード表!$A$5:$E$64,2,FALSE),"")</f>
        <v/>
      </c>
      <c r="D22" s="46" t="str">
        <f>IFERROR(VLOOKUP(B22,コード表!$A$5:$E$64,3,FALSE),"")</f>
        <v/>
      </c>
      <c r="E22" s="47" t="str">
        <f>IFERROR(VLOOKUP(B22,コード表!$A$5:$E$64,4,FALSE),"")</f>
        <v/>
      </c>
      <c r="F22" s="45" t="str">
        <f>IFERROR(VLOOKUP(B22,コード表!$A$5:$E$64,5,FALSE),"")</f>
        <v/>
      </c>
    </row>
    <row r="23" spans="1:11" ht="19.2" thickTop="1" thickBot="1" x14ac:dyDescent="0.5">
      <c r="C23" s="29"/>
      <c r="F23" s="30"/>
    </row>
    <row r="24" spans="1:11" ht="37.200000000000003" thickTop="1" thickBot="1" x14ac:dyDescent="0.5">
      <c r="C24" s="31" t="s">
        <v>93</v>
      </c>
      <c r="D24" s="48">
        <f>SUM(D13:D22)</f>
        <v>0</v>
      </c>
      <c r="E24" s="32"/>
      <c r="F24" s="49">
        <f>SUM(F13:F22)</f>
        <v>0</v>
      </c>
    </row>
    <row r="25" spans="1:11" ht="18.600000000000001" thickTop="1" x14ac:dyDescent="0.45">
      <c r="C25" s="33"/>
      <c r="D25" s="34"/>
      <c r="E25" s="34"/>
      <c r="F25" s="35"/>
    </row>
    <row r="26" spans="1:11" x14ac:dyDescent="0.45">
      <c r="B26" s="20" t="s">
        <v>89</v>
      </c>
      <c r="C26" s="33"/>
      <c r="D26" s="34"/>
      <c r="E26" s="34"/>
      <c r="F26" s="35"/>
    </row>
    <row r="27" spans="1:11" x14ac:dyDescent="0.45">
      <c r="B27" s="36" t="s">
        <v>76</v>
      </c>
      <c r="C27" s="33"/>
      <c r="D27" s="34"/>
      <c r="E27" s="34"/>
      <c r="F27" s="35"/>
    </row>
    <row r="28" spans="1:11" ht="35.4" customHeight="1" x14ac:dyDescent="0.45">
      <c r="B28" s="58" t="s">
        <v>97</v>
      </c>
      <c r="C28" s="58"/>
      <c r="D28" s="58"/>
      <c r="E28" s="58"/>
      <c r="F28" s="58"/>
    </row>
    <row r="29" spans="1:11" ht="18.600000000000001" thickBot="1" x14ac:dyDescent="0.5">
      <c r="C29" s="33"/>
      <c r="D29" s="34"/>
      <c r="E29" s="34"/>
      <c r="F29" s="35"/>
    </row>
    <row r="30" spans="1:11" ht="36.6" thickTop="1" x14ac:dyDescent="0.45">
      <c r="B30" s="22" t="s">
        <v>7</v>
      </c>
      <c r="C30" s="23" t="s">
        <v>92</v>
      </c>
      <c r="D30" s="24" t="s">
        <v>9</v>
      </c>
      <c r="E30" s="52" t="s">
        <v>91</v>
      </c>
      <c r="F30" s="10"/>
    </row>
    <row r="31" spans="1:11" x14ac:dyDescent="0.45">
      <c r="A31" s="10">
        <v>1</v>
      </c>
      <c r="B31" s="26"/>
      <c r="C31" s="42" t="str">
        <f>IFERROR(VLOOKUP(B31,コード表!$A$5:$E$64,2,FALSE),"")</f>
        <v/>
      </c>
      <c r="D31" s="43" t="str">
        <f>IFERROR(VLOOKUP(B31,コード表!$A$5:$E$64,3,FALSE),"")</f>
        <v/>
      </c>
      <c r="E31" s="44" t="str">
        <f>IFERROR(VLOOKUP(B31,コード表!$A$5:$E$64,4,FALSE),"")</f>
        <v/>
      </c>
      <c r="F31" s="10"/>
    </row>
    <row r="32" spans="1:11" x14ac:dyDescent="0.45">
      <c r="A32" s="10">
        <v>2</v>
      </c>
      <c r="B32" s="37"/>
      <c r="C32" s="42" t="str">
        <f>IFERROR(VLOOKUP(B32,コード表!$A$5:$E$64,2,FALSE),"")</f>
        <v/>
      </c>
      <c r="D32" s="43" t="str">
        <f>IFERROR(VLOOKUP(B32,コード表!$A$5:$E$64,3,FALSE),"")</f>
        <v/>
      </c>
      <c r="E32" s="44" t="str">
        <f>IFERROR(VLOOKUP(B32,コード表!$A$5:$E$64,4,FALSE),"")</f>
        <v/>
      </c>
      <c r="F32" s="10"/>
    </row>
    <row r="33" spans="1:7" x14ac:dyDescent="0.45">
      <c r="A33" s="10">
        <v>3</v>
      </c>
      <c r="B33" s="37"/>
      <c r="C33" s="42" t="str">
        <f>IFERROR(VLOOKUP(B33,コード表!$A$5:$E$64,2,FALSE),"")</f>
        <v/>
      </c>
      <c r="D33" s="43" t="str">
        <f>IFERROR(VLOOKUP(B33,コード表!$A$5:$E$64,3,FALSE),"")</f>
        <v/>
      </c>
      <c r="E33" s="44" t="str">
        <f>IFERROR(VLOOKUP(B33,コード表!$A$5:$E$64,4,FALSE),"")</f>
        <v/>
      </c>
      <c r="F33" s="10"/>
    </row>
    <row r="34" spans="1:7" x14ac:dyDescent="0.45">
      <c r="A34" s="10">
        <v>4</v>
      </c>
      <c r="B34" s="37"/>
      <c r="C34" s="42" t="str">
        <f>IFERROR(VLOOKUP(B34,コード表!$A$5:$E$64,2,FALSE),"")</f>
        <v/>
      </c>
      <c r="D34" s="43" t="str">
        <f>IFERROR(VLOOKUP(B34,コード表!$A$5:$E$64,3,FALSE),"")</f>
        <v/>
      </c>
      <c r="E34" s="44" t="str">
        <f>IFERROR(VLOOKUP(B34,コード表!$A$5:$E$64,4,FALSE),"")</f>
        <v/>
      </c>
      <c r="F34" s="10"/>
    </row>
    <row r="35" spans="1:7" x14ac:dyDescent="0.45">
      <c r="A35" s="10">
        <v>5</v>
      </c>
      <c r="B35" s="37"/>
      <c r="C35" s="42" t="str">
        <f>IFERROR(VLOOKUP(B35,コード表!$A$5:$E$64,2,FALSE),"")</f>
        <v/>
      </c>
      <c r="D35" s="43" t="str">
        <f>IFERROR(VLOOKUP(B35,コード表!$A$5:$E$64,3,FALSE),"")</f>
        <v/>
      </c>
      <c r="E35" s="44" t="str">
        <f>IFERROR(VLOOKUP(B35,コード表!$A$5:$E$64,4,FALSE),"")</f>
        <v/>
      </c>
      <c r="F35" s="10"/>
    </row>
    <row r="36" spans="1:7" ht="18.600000000000001" thickBot="1" x14ac:dyDescent="0.5">
      <c r="A36" s="10">
        <v>6</v>
      </c>
      <c r="B36" s="28"/>
      <c r="C36" s="50" t="str">
        <f>IFERROR(VLOOKUP(B36,コード表!$A$5:$E$64,2,FALSE),"")</f>
        <v/>
      </c>
      <c r="D36" s="46" t="str">
        <f>IFERROR(VLOOKUP(B36,コード表!$A$5:$E$64,3,FALSE),"")</f>
        <v/>
      </c>
      <c r="E36" s="47" t="str">
        <f>IFERROR(VLOOKUP(B36,コード表!$A$5:$E$64,4,FALSE),"")</f>
        <v/>
      </c>
      <c r="F36" s="10"/>
    </row>
    <row r="37" spans="1:7" ht="19.2" thickTop="1" thickBot="1" x14ac:dyDescent="0.5">
      <c r="B37" s="4"/>
      <c r="C37" s="4"/>
      <c r="D37" s="4"/>
      <c r="E37" s="4"/>
      <c r="F37" s="5"/>
    </row>
    <row r="38" spans="1:7" ht="19.2" thickTop="1" thickBot="1" x14ac:dyDescent="0.5">
      <c r="B38" s="4"/>
      <c r="C38" s="7" t="s">
        <v>77</v>
      </c>
      <c r="D38" s="51">
        <f>SUM(D31:D36)</f>
        <v>0</v>
      </c>
      <c r="E38" s="10"/>
      <c r="F38" s="10"/>
    </row>
    <row r="39" spans="1:7" ht="19.2" thickTop="1" thickBot="1" x14ac:dyDescent="0.5">
      <c r="B39" s="4"/>
      <c r="C39" s="4"/>
      <c r="D39" s="4"/>
      <c r="E39" s="4"/>
      <c r="F39" s="5"/>
    </row>
    <row r="40" spans="1:7" ht="18.600000000000001" thickTop="1" x14ac:dyDescent="0.45">
      <c r="B40" s="38" t="s">
        <v>78</v>
      </c>
      <c r="C40" s="4"/>
      <c r="D40" s="53">
        <f>SUM(D24,D38)</f>
        <v>0</v>
      </c>
      <c r="E40" s="6" t="str">
        <f>IF(D40&gt;=21,"1回の出願で登録できるのは20単位までです","")</f>
        <v/>
      </c>
      <c r="F40" s="5"/>
    </row>
    <row r="41" spans="1:7" ht="18.600000000000001" thickBot="1" x14ac:dyDescent="0.5">
      <c r="B41" s="4"/>
      <c r="C41" s="4"/>
      <c r="D41" s="54"/>
      <c r="E41" s="4"/>
      <c r="F41" s="5"/>
    </row>
    <row r="42" spans="1:7" ht="18.600000000000001" thickTop="1" x14ac:dyDescent="0.45">
      <c r="B42" s="4"/>
      <c r="C42" s="4"/>
      <c r="D42" s="4"/>
      <c r="E42" s="4"/>
      <c r="F42" s="5"/>
    </row>
    <row r="43" spans="1:7" x14ac:dyDescent="0.45">
      <c r="B43" s="36" t="s">
        <v>12</v>
      </c>
      <c r="C43" s="36"/>
      <c r="D43" s="39"/>
      <c r="E43" s="39"/>
      <c r="F43" s="40"/>
      <c r="G43" s="36"/>
    </row>
    <row r="44" spans="1:7" x14ac:dyDescent="0.45">
      <c r="B44" s="36" t="s">
        <v>94</v>
      </c>
      <c r="C44" s="36"/>
      <c r="D44" s="39"/>
      <c r="E44" s="39"/>
      <c r="F44" s="40"/>
      <c r="G44" s="36"/>
    </row>
    <row r="45" spans="1:7" ht="17.399999999999999" customHeight="1" x14ac:dyDescent="0.45">
      <c r="B45" s="56" t="s">
        <v>79</v>
      </c>
      <c r="C45" s="56"/>
      <c r="D45" s="56"/>
      <c r="E45" s="56"/>
      <c r="F45" s="56"/>
      <c r="G45" s="36"/>
    </row>
    <row r="46" spans="1:7" ht="15.6" customHeight="1" x14ac:dyDescent="0.45">
      <c r="B46" s="56" t="s">
        <v>80</v>
      </c>
      <c r="C46" s="56"/>
      <c r="D46" s="56"/>
      <c r="E46" s="56"/>
      <c r="F46" s="56"/>
      <c r="G46" s="56"/>
    </row>
    <row r="47" spans="1:7" x14ac:dyDescent="0.45">
      <c r="B47" s="41" t="s">
        <v>13</v>
      </c>
      <c r="C47" s="36"/>
      <c r="D47" s="39"/>
      <c r="E47" s="39"/>
      <c r="F47" s="40"/>
      <c r="G47" s="36"/>
    </row>
    <row r="48" spans="1:7" ht="36.6" customHeight="1" x14ac:dyDescent="0.45">
      <c r="B48" s="55" t="s">
        <v>96</v>
      </c>
      <c r="C48" s="55"/>
      <c r="D48" s="55"/>
      <c r="E48" s="55"/>
      <c r="F48" s="55"/>
      <c r="G48" s="55"/>
    </row>
    <row r="49" spans="2:7" ht="31.2" customHeight="1" x14ac:dyDescent="0.45">
      <c r="B49" s="57" t="s">
        <v>95</v>
      </c>
      <c r="C49" s="56"/>
      <c r="D49" s="56"/>
      <c r="E49" s="56"/>
      <c r="F49" s="56"/>
      <c r="G49" s="56"/>
    </row>
  </sheetData>
  <sheetProtection sheet="1" objects="1" scenarios="1"/>
  <mergeCells count="6">
    <mergeCell ref="B28:F28"/>
    <mergeCell ref="D40:D41"/>
    <mergeCell ref="B48:G48"/>
    <mergeCell ref="B45:F45"/>
    <mergeCell ref="B46:G46"/>
    <mergeCell ref="B49:G49"/>
  </mergeCells>
  <phoneticPr fontId="4"/>
  <conditionalFormatting sqref="B13:B22">
    <cfRule type="duplicateValues" dxfId="6" priority="4"/>
    <cfRule type="duplicateValues" dxfId="5" priority="7"/>
  </conditionalFormatting>
  <conditionalFormatting sqref="B31:B36">
    <cfRule type="duplicateValues" dxfId="4" priority="3"/>
  </conditionalFormatting>
  <conditionalFormatting sqref="B31:B42">
    <cfRule type="duplicateValues" dxfId="3" priority="8"/>
  </conditionalFormatting>
  <conditionalFormatting sqref="D40:D41">
    <cfRule type="cellIs" dxfId="2" priority="5" operator="greaterThan">
      <formula>20</formula>
    </cfRule>
  </conditionalFormatting>
  <conditionalFormatting sqref="E13:E22">
    <cfRule type="containsText" dxfId="1" priority="2" operator="containsText" text="S">
      <formula>NOT(ISERROR(SEARCH("S",E13)))</formula>
    </cfRule>
  </conditionalFormatting>
  <conditionalFormatting sqref="E31:E36">
    <cfRule type="containsText" dxfId="0" priority="1" operator="containsText" text="T">
      <formula>NOT(ISERROR(SEARCH("T",E31)))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コード表!$B$1:$C$1</xm:f>
          </x14:formula1>
          <xm:sqref>C5</xm:sqref>
        </x14:dataValidation>
        <x14:dataValidation type="list" allowBlank="1" showInputMessage="1" showErrorMessage="1" xr:uid="{00000000-0002-0000-0000-000001000000}">
          <x14:formula1>
            <xm:f>コード表!$B$2:$C$2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F705E-5964-4770-9176-C8DAAE3FC4F2}">
  <dimension ref="A1:G64"/>
  <sheetViews>
    <sheetView topLeftCell="A58" workbookViewId="0">
      <selection activeCell="B27" sqref="B27"/>
    </sheetView>
  </sheetViews>
  <sheetFormatPr defaultRowHeight="18" x14ac:dyDescent="0.45"/>
  <cols>
    <col min="1" max="1" width="12.296875" style="1" customWidth="1"/>
    <col min="2" max="2" width="44.09765625" customWidth="1"/>
    <col min="3" max="3" width="10.5" style="1" customWidth="1"/>
    <col min="4" max="4" width="8.796875" style="1"/>
    <col min="5" max="5" width="11.09765625" style="3" customWidth="1"/>
  </cols>
  <sheetData>
    <row r="1" spans="1:7" x14ac:dyDescent="0.45">
      <c r="B1" t="s">
        <v>65</v>
      </c>
      <c r="C1" s="1" t="s">
        <v>66</v>
      </c>
    </row>
    <row r="2" spans="1:7" x14ac:dyDescent="0.45">
      <c r="B2" t="s">
        <v>67</v>
      </c>
      <c r="C2" s="1" t="s">
        <v>68</v>
      </c>
    </row>
    <row r="4" spans="1:7" x14ac:dyDescent="0.45">
      <c r="A4" s="1" t="s">
        <v>69</v>
      </c>
      <c r="B4" s="1" t="s">
        <v>70</v>
      </c>
      <c r="C4" s="1" t="s">
        <v>71</v>
      </c>
      <c r="D4" s="1" t="s">
        <v>72</v>
      </c>
      <c r="E4" s="3" t="s">
        <v>73</v>
      </c>
      <c r="G4" s="2"/>
    </row>
    <row r="5" spans="1:7" x14ac:dyDescent="0.45">
      <c r="A5" s="1">
        <v>201</v>
      </c>
      <c r="B5" t="s">
        <v>15</v>
      </c>
      <c r="C5" s="1">
        <v>2</v>
      </c>
      <c r="D5" s="1" t="s">
        <v>74</v>
      </c>
      <c r="E5" s="3">
        <v>27000</v>
      </c>
    </row>
    <row r="6" spans="1:7" x14ac:dyDescent="0.45">
      <c r="A6" s="1">
        <v>202</v>
      </c>
      <c r="B6" t="s">
        <v>16</v>
      </c>
      <c r="C6" s="1">
        <v>2</v>
      </c>
      <c r="D6" s="1" t="s">
        <v>74</v>
      </c>
      <c r="E6" s="3">
        <v>27000</v>
      </c>
    </row>
    <row r="7" spans="1:7" x14ac:dyDescent="0.45">
      <c r="A7" s="1">
        <v>203</v>
      </c>
      <c r="B7" t="s">
        <v>17</v>
      </c>
      <c r="C7" s="1">
        <v>2</v>
      </c>
      <c r="D7" s="1" t="s">
        <v>74</v>
      </c>
      <c r="E7" s="3">
        <v>27000</v>
      </c>
    </row>
    <row r="8" spans="1:7" x14ac:dyDescent="0.45">
      <c r="A8" s="1">
        <v>204</v>
      </c>
      <c r="B8" t="s">
        <v>18</v>
      </c>
      <c r="C8" s="1">
        <v>2</v>
      </c>
      <c r="D8" s="1" t="s">
        <v>74</v>
      </c>
      <c r="E8" s="3">
        <v>27000</v>
      </c>
    </row>
    <row r="9" spans="1:7" x14ac:dyDescent="0.45">
      <c r="A9" s="1">
        <v>205</v>
      </c>
      <c r="B9" t="s">
        <v>19</v>
      </c>
      <c r="C9" s="1">
        <v>2</v>
      </c>
      <c r="D9" s="1" t="s">
        <v>74</v>
      </c>
      <c r="E9" s="3">
        <v>27000</v>
      </c>
    </row>
    <row r="10" spans="1:7" x14ac:dyDescent="0.45">
      <c r="A10" s="1">
        <v>206</v>
      </c>
      <c r="B10" t="s">
        <v>20</v>
      </c>
      <c r="C10" s="1">
        <v>2</v>
      </c>
      <c r="D10" s="1" t="s">
        <v>74</v>
      </c>
      <c r="E10" s="3">
        <v>27000</v>
      </c>
    </row>
    <row r="11" spans="1:7" x14ac:dyDescent="0.45">
      <c r="A11" s="1">
        <v>207</v>
      </c>
      <c r="B11" t="s">
        <v>21</v>
      </c>
      <c r="C11" s="1">
        <v>2</v>
      </c>
      <c r="D11" s="1" t="s">
        <v>75</v>
      </c>
      <c r="E11" s="3">
        <v>17000</v>
      </c>
    </row>
    <row r="12" spans="1:7" x14ac:dyDescent="0.45">
      <c r="A12" s="1">
        <v>208</v>
      </c>
      <c r="B12" t="s">
        <v>22</v>
      </c>
      <c r="C12" s="1">
        <v>2</v>
      </c>
      <c r="D12" s="1" t="s">
        <v>75</v>
      </c>
      <c r="E12" s="3">
        <v>17000</v>
      </c>
    </row>
    <row r="13" spans="1:7" x14ac:dyDescent="0.45">
      <c r="A13" s="1">
        <v>209</v>
      </c>
      <c r="B13" t="s">
        <v>23</v>
      </c>
      <c r="C13" s="1">
        <v>2</v>
      </c>
      <c r="D13" s="1" t="s">
        <v>75</v>
      </c>
      <c r="E13" s="3">
        <v>17000</v>
      </c>
    </row>
    <row r="14" spans="1:7" x14ac:dyDescent="0.45">
      <c r="A14" s="1">
        <v>210</v>
      </c>
      <c r="B14" t="s">
        <v>24</v>
      </c>
      <c r="C14" s="1">
        <v>2</v>
      </c>
      <c r="D14" s="1" t="s">
        <v>75</v>
      </c>
      <c r="E14" s="3">
        <v>17000</v>
      </c>
    </row>
    <row r="15" spans="1:7" x14ac:dyDescent="0.45">
      <c r="A15" s="1">
        <v>211</v>
      </c>
      <c r="B15" t="s">
        <v>25</v>
      </c>
      <c r="C15" s="1">
        <v>2</v>
      </c>
      <c r="D15" s="1" t="s">
        <v>75</v>
      </c>
      <c r="E15" s="3">
        <v>17000</v>
      </c>
    </row>
    <row r="16" spans="1:7" x14ac:dyDescent="0.45">
      <c r="A16" s="1">
        <v>212</v>
      </c>
      <c r="B16" t="s">
        <v>26</v>
      </c>
      <c r="C16" s="1">
        <v>2</v>
      </c>
      <c r="D16" s="1" t="s">
        <v>75</v>
      </c>
      <c r="E16" s="3">
        <v>17000</v>
      </c>
    </row>
    <row r="17" spans="1:5" x14ac:dyDescent="0.45">
      <c r="A17" s="1">
        <v>213</v>
      </c>
      <c r="B17" t="s">
        <v>27</v>
      </c>
      <c r="C17" s="1">
        <v>2</v>
      </c>
      <c r="D17" s="1" t="s">
        <v>75</v>
      </c>
      <c r="E17" s="3">
        <v>17000</v>
      </c>
    </row>
    <row r="18" spans="1:5" x14ac:dyDescent="0.45">
      <c r="A18" s="1">
        <v>214</v>
      </c>
      <c r="B18" t="s">
        <v>28</v>
      </c>
      <c r="C18" s="1">
        <v>2</v>
      </c>
      <c r="D18" s="1" t="s">
        <v>75</v>
      </c>
      <c r="E18" s="3">
        <v>17000</v>
      </c>
    </row>
    <row r="19" spans="1:5" x14ac:dyDescent="0.45">
      <c r="A19" s="1">
        <v>215</v>
      </c>
      <c r="B19" t="s">
        <v>29</v>
      </c>
      <c r="C19" s="1">
        <v>2</v>
      </c>
      <c r="D19" s="1" t="s">
        <v>75</v>
      </c>
      <c r="E19" s="3">
        <v>17000</v>
      </c>
    </row>
    <row r="20" spans="1:5" x14ac:dyDescent="0.45">
      <c r="A20" s="1">
        <v>216</v>
      </c>
      <c r="B20" t="s">
        <v>30</v>
      </c>
      <c r="C20" s="1">
        <v>1</v>
      </c>
      <c r="D20" s="1" t="s">
        <v>75</v>
      </c>
      <c r="E20" s="3">
        <v>8500</v>
      </c>
    </row>
    <row r="21" spans="1:5" x14ac:dyDescent="0.45">
      <c r="A21" s="1">
        <v>217</v>
      </c>
      <c r="B21" t="s">
        <v>31</v>
      </c>
      <c r="C21" s="1">
        <v>1</v>
      </c>
      <c r="D21" s="1" t="s">
        <v>75</v>
      </c>
      <c r="E21" s="3">
        <v>8500</v>
      </c>
    </row>
    <row r="22" spans="1:5" x14ac:dyDescent="0.45">
      <c r="A22" s="1">
        <v>218</v>
      </c>
      <c r="B22" t="s">
        <v>32</v>
      </c>
      <c r="C22" s="1">
        <v>2</v>
      </c>
      <c r="D22" s="1" t="s">
        <v>75</v>
      </c>
      <c r="E22" s="3">
        <v>17000</v>
      </c>
    </row>
    <row r="23" spans="1:5" x14ac:dyDescent="0.45">
      <c r="A23" s="1">
        <v>219</v>
      </c>
      <c r="B23" t="s">
        <v>33</v>
      </c>
      <c r="C23" s="1">
        <v>2</v>
      </c>
      <c r="D23" s="1" t="s">
        <v>75</v>
      </c>
      <c r="E23" s="3">
        <v>17000</v>
      </c>
    </row>
    <row r="24" spans="1:5" x14ac:dyDescent="0.45">
      <c r="A24" s="1">
        <v>220</v>
      </c>
      <c r="B24" t="s">
        <v>34</v>
      </c>
      <c r="C24" s="1">
        <v>2</v>
      </c>
      <c r="D24" s="1" t="s">
        <v>75</v>
      </c>
      <c r="E24" s="3">
        <v>17000</v>
      </c>
    </row>
    <row r="25" spans="1:5" x14ac:dyDescent="0.45">
      <c r="A25" s="1">
        <v>221</v>
      </c>
      <c r="B25" s="8" t="s">
        <v>35</v>
      </c>
      <c r="C25" s="1">
        <v>2</v>
      </c>
      <c r="D25" s="1" t="s">
        <v>75</v>
      </c>
      <c r="E25" s="3">
        <v>17000</v>
      </c>
    </row>
    <row r="26" spans="1:5" x14ac:dyDescent="0.45">
      <c r="A26" s="1">
        <v>222</v>
      </c>
      <c r="B26" t="s">
        <v>36</v>
      </c>
      <c r="C26" s="1">
        <v>2</v>
      </c>
      <c r="D26" s="1" t="s">
        <v>75</v>
      </c>
      <c r="E26" s="3">
        <v>17000</v>
      </c>
    </row>
    <row r="27" spans="1:5" x14ac:dyDescent="0.45">
      <c r="A27" s="1">
        <v>223</v>
      </c>
      <c r="B27" s="9" t="s">
        <v>37</v>
      </c>
      <c r="C27" s="1">
        <v>2</v>
      </c>
      <c r="D27" s="1" t="s">
        <v>75</v>
      </c>
      <c r="E27" s="3">
        <v>17000</v>
      </c>
    </row>
    <row r="28" spans="1:5" x14ac:dyDescent="0.45">
      <c r="A28" s="1">
        <v>224</v>
      </c>
      <c r="B28" t="s">
        <v>38</v>
      </c>
      <c r="C28" s="1">
        <v>2</v>
      </c>
      <c r="D28" s="1" t="s">
        <v>75</v>
      </c>
      <c r="E28" s="3">
        <v>17000</v>
      </c>
    </row>
    <row r="29" spans="1:5" x14ac:dyDescent="0.45">
      <c r="A29" s="1">
        <v>225</v>
      </c>
      <c r="B29" t="s">
        <v>3</v>
      </c>
      <c r="C29" s="1">
        <v>2</v>
      </c>
      <c r="D29" s="1" t="s">
        <v>75</v>
      </c>
      <c r="E29" s="3">
        <v>17000</v>
      </c>
    </row>
    <row r="30" spans="1:5" x14ac:dyDescent="0.45">
      <c r="A30" s="1">
        <v>226</v>
      </c>
      <c r="B30" t="s">
        <v>4</v>
      </c>
      <c r="C30" s="1">
        <v>2</v>
      </c>
      <c r="D30" s="1" t="s">
        <v>75</v>
      </c>
      <c r="E30" s="3">
        <v>17000</v>
      </c>
    </row>
    <row r="31" spans="1:5" x14ac:dyDescent="0.45">
      <c r="A31" s="1">
        <v>227</v>
      </c>
      <c r="B31" t="s">
        <v>39</v>
      </c>
      <c r="C31" s="1">
        <v>2</v>
      </c>
      <c r="D31" s="1" t="s">
        <v>74</v>
      </c>
      <c r="E31" s="3">
        <v>27000</v>
      </c>
    </row>
    <row r="32" spans="1:5" x14ac:dyDescent="0.45">
      <c r="A32" s="1">
        <v>228</v>
      </c>
      <c r="B32" t="s">
        <v>40</v>
      </c>
      <c r="C32" s="1">
        <v>2</v>
      </c>
      <c r="D32" s="1" t="s">
        <v>75</v>
      </c>
      <c r="E32" s="3">
        <v>17000</v>
      </c>
    </row>
    <row r="33" spans="1:5" x14ac:dyDescent="0.45">
      <c r="A33" s="1">
        <v>229</v>
      </c>
      <c r="B33" t="s">
        <v>41</v>
      </c>
      <c r="C33" s="1">
        <v>2</v>
      </c>
      <c r="D33" s="1" t="s">
        <v>75</v>
      </c>
      <c r="E33" s="3">
        <v>17000</v>
      </c>
    </row>
    <row r="34" spans="1:5" x14ac:dyDescent="0.45">
      <c r="A34" s="1">
        <v>230</v>
      </c>
      <c r="B34" t="s">
        <v>42</v>
      </c>
      <c r="C34" s="1">
        <v>2</v>
      </c>
      <c r="D34" s="1" t="s">
        <v>75</v>
      </c>
      <c r="E34" s="3">
        <v>17000</v>
      </c>
    </row>
    <row r="35" spans="1:5" x14ac:dyDescent="0.45">
      <c r="A35" s="1">
        <v>231</v>
      </c>
      <c r="B35" t="s">
        <v>43</v>
      </c>
      <c r="C35" s="1">
        <v>2</v>
      </c>
      <c r="D35" s="1" t="s">
        <v>75</v>
      </c>
      <c r="E35" s="3">
        <v>17000</v>
      </c>
    </row>
    <row r="36" spans="1:5" x14ac:dyDescent="0.45">
      <c r="A36" s="1">
        <v>232</v>
      </c>
      <c r="B36" t="s">
        <v>44</v>
      </c>
      <c r="C36" s="1">
        <v>2</v>
      </c>
      <c r="D36" s="1" t="s">
        <v>75</v>
      </c>
      <c r="E36" s="3">
        <v>17000</v>
      </c>
    </row>
    <row r="37" spans="1:5" x14ac:dyDescent="0.45">
      <c r="A37" s="1">
        <v>233</v>
      </c>
      <c r="B37" t="s">
        <v>81</v>
      </c>
      <c r="C37" s="1">
        <v>2</v>
      </c>
      <c r="D37" s="1" t="s">
        <v>74</v>
      </c>
      <c r="E37" s="3">
        <v>27000</v>
      </c>
    </row>
    <row r="38" spans="1:5" x14ac:dyDescent="0.45">
      <c r="A38" s="1">
        <v>234</v>
      </c>
      <c r="B38" t="s">
        <v>5</v>
      </c>
      <c r="C38" s="1">
        <v>2</v>
      </c>
      <c r="D38" s="1" t="s">
        <v>75</v>
      </c>
      <c r="E38" s="3">
        <v>17000</v>
      </c>
    </row>
    <row r="39" spans="1:5" x14ac:dyDescent="0.45">
      <c r="A39" s="1">
        <v>235</v>
      </c>
      <c r="B39" t="s">
        <v>45</v>
      </c>
      <c r="C39" s="1">
        <v>2</v>
      </c>
      <c r="D39" s="1" t="s">
        <v>75</v>
      </c>
      <c r="E39" s="3">
        <v>17000</v>
      </c>
    </row>
    <row r="40" spans="1:5" x14ac:dyDescent="0.45">
      <c r="A40" s="1">
        <v>236</v>
      </c>
      <c r="B40" t="s">
        <v>46</v>
      </c>
      <c r="C40" s="1">
        <v>2</v>
      </c>
      <c r="D40" s="1" t="s">
        <v>75</v>
      </c>
      <c r="E40" s="3">
        <v>17000</v>
      </c>
    </row>
    <row r="41" spans="1:5" x14ac:dyDescent="0.45">
      <c r="A41" s="1">
        <v>237</v>
      </c>
      <c r="B41" t="s">
        <v>47</v>
      </c>
      <c r="C41" s="1">
        <v>2</v>
      </c>
      <c r="D41" s="1" t="s">
        <v>75</v>
      </c>
      <c r="E41" s="3">
        <v>17000</v>
      </c>
    </row>
    <row r="42" spans="1:5" x14ac:dyDescent="0.45">
      <c r="A42" s="1">
        <v>238</v>
      </c>
      <c r="B42" t="s">
        <v>48</v>
      </c>
      <c r="C42" s="1">
        <v>2</v>
      </c>
      <c r="D42" s="1" t="s">
        <v>75</v>
      </c>
      <c r="E42" s="3">
        <v>17000</v>
      </c>
    </row>
    <row r="43" spans="1:5" x14ac:dyDescent="0.45">
      <c r="A43" s="1">
        <v>239</v>
      </c>
      <c r="B43" t="s">
        <v>49</v>
      </c>
      <c r="C43" s="1">
        <v>2</v>
      </c>
      <c r="D43" s="1" t="s">
        <v>75</v>
      </c>
      <c r="E43" s="3">
        <v>17000</v>
      </c>
    </row>
    <row r="44" spans="1:5" x14ac:dyDescent="0.45">
      <c r="A44" s="1">
        <v>240</v>
      </c>
      <c r="B44" t="s">
        <v>50</v>
      </c>
      <c r="C44" s="1">
        <v>2</v>
      </c>
      <c r="D44" s="1" t="s">
        <v>75</v>
      </c>
      <c r="E44" s="3">
        <v>17000</v>
      </c>
    </row>
    <row r="45" spans="1:5" x14ac:dyDescent="0.45">
      <c r="A45" s="1">
        <v>241</v>
      </c>
      <c r="B45" t="s">
        <v>51</v>
      </c>
      <c r="C45" s="1">
        <v>2</v>
      </c>
      <c r="D45" s="1" t="s">
        <v>75</v>
      </c>
      <c r="E45" s="3">
        <v>17000</v>
      </c>
    </row>
    <row r="46" spans="1:5" x14ac:dyDescent="0.45">
      <c r="A46" s="1">
        <v>242</v>
      </c>
      <c r="B46" t="s">
        <v>52</v>
      </c>
      <c r="C46" s="1">
        <v>1</v>
      </c>
      <c r="D46" s="1" t="s">
        <v>74</v>
      </c>
      <c r="E46" s="3">
        <v>27000</v>
      </c>
    </row>
    <row r="47" spans="1:5" x14ac:dyDescent="0.45">
      <c r="A47" s="1">
        <v>243</v>
      </c>
      <c r="B47" t="s">
        <v>53</v>
      </c>
      <c r="C47" s="1">
        <v>2</v>
      </c>
      <c r="D47" s="1" t="s">
        <v>75</v>
      </c>
      <c r="E47" s="3">
        <v>17000</v>
      </c>
    </row>
    <row r="48" spans="1:5" x14ac:dyDescent="0.45">
      <c r="A48" s="1">
        <v>244</v>
      </c>
      <c r="B48" t="s">
        <v>85</v>
      </c>
      <c r="C48" s="1">
        <v>2</v>
      </c>
      <c r="D48" s="1" t="s">
        <v>75</v>
      </c>
      <c r="E48" s="3">
        <v>17000</v>
      </c>
    </row>
    <row r="49" spans="1:5" x14ac:dyDescent="0.45">
      <c r="A49" s="1">
        <v>245</v>
      </c>
      <c r="B49" t="s">
        <v>86</v>
      </c>
      <c r="C49" s="1">
        <v>2</v>
      </c>
      <c r="D49" s="1" t="s">
        <v>75</v>
      </c>
      <c r="E49" s="3">
        <v>17000</v>
      </c>
    </row>
    <row r="50" spans="1:5" x14ac:dyDescent="0.45">
      <c r="A50" s="1">
        <v>246</v>
      </c>
      <c r="B50" t="s">
        <v>82</v>
      </c>
      <c r="C50" s="1">
        <v>2</v>
      </c>
      <c r="D50" s="1" t="s">
        <v>75</v>
      </c>
      <c r="E50" s="3">
        <v>17000</v>
      </c>
    </row>
    <row r="51" spans="1:5" x14ac:dyDescent="0.45">
      <c r="A51" s="1">
        <v>247</v>
      </c>
      <c r="B51" t="s">
        <v>83</v>
      </c>
      <c r="C51" s="1">
        <v>2</v>
      </c>
      <c r="D51" s="1" t="s">
        <v>75</v>
      </c>
      <c r="E51" s="3">
        <v>17000</v>
      </c>
    </row>
    <row r="52" spans="1:5" x14ac:dyDescent="0.45">
      <c r="A52" s="1">
        <v>248</v>
      </c>
      <c r="B52" t="s">
        <v>84</v>
      </c>
      <c r="C52" s="1">
        <v>2</v>
      </c>
      <c r="D52" s="1" t="s">
        <v>75</v>
      </c>
      <c r="E52" s="3">
        <v>17000</v>
      </c>
    </row>
    <row r="53" spans="1:5" x14ac:dyDescent="0.45">
      <c r="A53" s="1">
        <v>249</v>
      </c>
      <c r="B53" t="s">
        <v>6</v>
      </c>
      <c r="C53" s="1">
        <v>2</v>
      </c>
      <c r="D53" s="1" t="s">
        <v>75</v>
      </c>
      <c r="E53" s="3">
        <v>17000</v>
      </c>
    </row>
    <row r="54" spans="1:5" x14ac:dyDescent="0.45">
      <c r="A54" s="1">
        <v>250</v>
      </c>
      <c r="B54" t="s">
        <v>54</v>
      </c>
      <c r="C54" s="1">
        <v>1</v>
      </c>
      <c r="D54" s="1" t="s">
        <v>75</v>
      </c>
      <c r="E54" s="3">
        <v>8500</v>
      </c>
    </row>
    <row r="55" spans="1:5" x14ac:dyDescent="0.45">
      <c r="A55" s="1">
        <v>251</v>
      </c>
      <c r="B55" t="s">
        <v>87</v>
      </c>
      <c r="C55" s="1">
        <v>1</v>
      </c>
      <c r="D55" s="1" t="s">
        <v>74</v>
      </c>
      <c r="E55" s="3">
        <v>27000</v>
      </c>
    </row>
    <row r="56" spans="1:5" ht="17.399999999999999" customHeight="1" x14ac:dyDescent="0.45">
      <c r="A56" s="1">
        <v>252</v>
      </c>
      <c r="B56" t="s">
        <v>55</v>
      </c>
      <c r="C56" s="1">
        <v>2</v>
      </c>
      <c r="D56" s="1" t="s">
        <v>75</v>
      </c>
      <c r="E56" s="3">
        <v>17000</v>
      </c>
    </row>
    <row r="57" spans="1:5" x14ac:dyDescent="0.45">
      <c r="A57" s="1">
        <v>253</v>
      </c>
      <c r="B57" t="s">
        <v>56</v>
      </c>
      <c r="C57" s="1">
        <v>2</v>
      </c>
      <c r="D57" s="1" t="s">
        <v>75</v>
      </c>
      <c r="E57" s="3">
        <v>17000</v>
      </c>
    </row>
    <row r="58" spans="1:5" x14ac:dyDescent="0.45">
      <c r="A58" s="1">
        <v>254</v>
      </c>
      <c r="B58" t="s">
        <v>57</v>
      </c>
      <c r="C58" s="1">
        <v>2</v>
      </c>
      <c r="D58" s="1" t="s">
        <v>75</v>
      </c>
      <c r="E58" s="3">
        <v>17000</v>
      </c>
    </row>
    <row r="59" spans="1:5" x14ac:dyDescent="0.45">
      <c r="A59" s="1">
        <v>255</v>
      </c>
      <c r="B59" t="s">
        <v>58</v>
      </c>
      <c r="C59" s="1">
        <v>2</v>
      </c>
      <c r="D59" s="1" t="s">
        <v>75</v>
      </c>
      <c r="E59" s="3">
        <v>17000</v>
      </c>
    </row>
    <row r="60" spans="1:5" x14ac:dyDescent="0.45">
      <c r="A60" s="1">
        <v>256</v>
      </c>
      <c r="B60" t="s">
        <v>59</v>
      </c>
      <c r="C60" s="1">
        <v>2</v>
      </c>
      <c r="D60" s="1" t="s">
        <v>75</v>
      </c>
      <c r="E60" s="3">
        <v>17000</v>
      </c>
    </row>
    <row r="61" spans="1:5" x14ac:dyDescent="0.45">
      <c r="A61" s="1">
        <v>257</v>
      </c>
      <c r="B61" t="s">
        <v>60</v>
      </c>
      <c r="C61" s="1">
        <v>2</v>
      </c>
      <c r="D61" s="1" t="s">
        <v>75</v>
      </c>
      <c r="E61" s="3">
        <v>17000</v>
      </c>
    </row>
    <row r="62" spans="1:5" x14ac:dyDescent="0.45">
      <c r="A62" s="1">
        <v>258</v>
      </c>
      <c r="B62" t="s">
        <v>61</v>
      </c>
      <c r="C62" s="1">
        <v>2</v>
      </c>
      <c r="D62" s="1" t="s">
        <v>75</v>
      </c>
      <c r="E62" s="3">
        <v>17000</v>
      </c>
    </row>
    <row r="63" spans="1:5" x14ac:dyDescent="0.45">
      <c r="A63" s="1">
        <v>259</v>
      </c>
      <c r="B63" t="s">
        <v>62</v>
      </c>
      <c r="C63" s="1">
        <v>2</v>
      </c>
      <c r="D63" s="1" t="s">
        <v>75</v>
      </c>
      <c r="E63" s="3">
        <v>17000</v>
      </c>
    </row>
    <row r="64" spans="1:5" x14ac:dyDescent="0.45">
      <c r="A64" s="1">
        <v>260</v>
      </c>
      <c r="B64" t="s">
        <v>63</v>
      </c>
      <c r="C64" s="1">
        <v>2</v>
      </c>
      <c r="D64" s="1" t="s">
        <v>75</v>
      </c>
      <c r="E64" s="3">
        <v>17000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【資格コース】入力用紙</vt:lpstr>
      <vt:lpstr>コード表</vt:lpstr>
      <vt:lpstr>【資格コース】入力用紙!Print_Area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金本 麻由</cp:lastModifiedBy>
  <cp:lastPrinted>2026-02-11T04:45:58Z</cp:lastPrinted>
  <dcterms:created xsi:type="dcterms:W3CDTF">2025-11-22T04:18:15Z</dcterms:created>
  <dcterms:modified xsi:type="dcterms:W3CDTF">2026-02-16T08:45:27Z</dcterms:modified>
</cp:coreProperties>
</file>