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入学_09_募集要項・Web出願マニュアル\Web出願関係\2026\"/>
    </mc:Choice>
  </mc:AlternateContent>
  <xr:revisionPtr revIDLastSave="0" documentId="13_ncr:1_{266A7BEF-338C-459F-A108-649260574F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教養コース】入力用紙" sheetId="1" r:id="rId1"/>
    <sheet name="コード表" sheetId="2" state="hidden" r:id="rId2"/>
  </sheets>
  <definedNames>
    <definedName name="_xlnm.Print_Area" localSheetId="0">【教養コース】入力用紙!$A$1:$H$32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5" i="1"/>
  <c r="D6" i="1"/>
  <c r="D5" i="1"/>
  <c r="D7" i="1"/>
  <c r="F14" i="1"/>
  <c r="F15" i="1"/>
  <c r="F16" i="1"/>
  <c r="F17" i="1"/>
  <c r="F18" i="1"/>
  <c r="F19" i="1"/>
  <c r="F20" i="1"/>
  <c r="F21" i="1"/>
  <c r="F22" i="1"/>
  <c r="F13" i="1"/>
  <c r="F24" i="1" s="1"/>
  <c r="E14" i="1"/>
  <c r="E15" i="1"/>
  <c r="E16" i="1"/>
  <c r="E17" i="1"/>
  <c r="E18" i="1"/>
  <c r="E19" i="1"/>
  <c r="E20" i="1"/>
  <c r="E21" i="1"/>
  <c r="E22" i="1"/>
  <c r="E13" i="1"/>
  <c r="D14" i="1"/>
  <c r="D16" i="1"/>
  <c r="D17" i="1"/>
  <c r="D18" i="1"/>
  <c r="D19" i="1"/>
  <c r="D20" i="1"/>
  <c r="D21" i="1"/>
  <c r="D22" i="1"/>
  <c r="D13" i="1"/>
  <c r="D24" i="1" s="1"/>
  <c r="C14" i="1"/>
  <c r="C15" i="1"/>
  <c r="C16" i="1"/>
  <c r="C17" i="1"/>
  <c r="C18" i="1"/>
  <c r="C19" i="1"/>
  <c r="C20" i="1"/>
  <c r="C21" i="1"/>
  <c r="C22" i="1"/>
  <c r="D25" i="1" l="1"/>
</calcChain>
</file>

<file path=xl/sharedStrings.xml><?xml version="1.0" encoding="utf-8"?>
<sst xmlns="http://schemas.openxmlformats.org/spreadsheetml/2006/main" count="146" uniqueCount="85">
  <si>
    <t>事務処理欄：出願受付番号</t>
  </si>
  <si>
    <t>入学期</t>
    <rPh sb="0" eb="2">
      <t>ニュウガク</t>
    </rPh>
    <rPh sb="2" eb="3">
      <t>キ</t>
    </rPh>
    <phoneticPr fontId="4"/>
  </si>
  <si>
    <t>氏名</t>
    <rPh sb="0" eb="2">
      <t>シメイ</t>
    </rPh>
    <phoneticPr fontId="4"/>
  </si>
  <si>
    <t>政治学</t>
    <rPh sb="0" eb="3">
      <t>セイジガク</t>
    </rPh>
    <phoneticPr fontId="1"/>
  </si>
  <si>
    <t>日本国憲法</t>
    <rPh sb="0" eb="3">
      <t>ニホンコク</t>
    </rPh>
    <rPh sb="3" eb="5">
      <t>ケンポウ</t>
    </rPh>
    <phoneticPr fontId="1"/>
  </si>
  <si>
    <t>数学</t>
    <rPh sb="0" eb="2">
      <t>スウガク</t>
    </rPh>
    <phoneticPr fontId="1"/>
  </si>
  <si>
    <t>生命の科学</t>
    <rPh sb="0" eb="2">
      <t>セイメイ</t>
    </rPh>
    <rPh sb="3" eb="5">
      <t>カガク</t>
    </rPh>
    <phoneticPr fontId="1"/>
  </si>
  <si>
    <t>化学の世界</t>
    <rPh sb="0" eb="2">
      <t>カガク</t>
    </rPh>
    <rPh sb="3" eb="5">
      <t>セカイ</t>
    </rPh>
    <phoneticPr fontId="1"/>
  </si>
  <si>
    <t>人間生理学</t>
    <rPh sb="0" eb="2">
      <t>ニンゲン</t>
    </rPh>
    <rPh sb="2" eb="5">
      <t>セイリガク</t>
    </rPh>
    <phoneticPr fontId="1"/>
  </si>
  <si>
    <t>歴史学</t>
    <rPh sb="0" eb="3">
      <t>レキシガク</t>
    </rPh>
    <phoneticPr fontId="1"/>
  </si>
  <si>
    <t>文学</t>
    <rPh sb="0" eb="2">
      <t>ブンガク</t>
    </rPh>
    <phoneticPr fontId="1"/>
  </si>
  <si>
    <t>言語と情報</t>
    <rPh sb="0" eb="2">
      <t>ゲンゴ</t>
    </rPh>
    <rPh sb="3" eb="5">
      <t>ジョウホウ</t>
    </rPh>
    <phoneticPr fontId="1"/>
  </si>
  <si>
    <t>家政学概論</t>
    <rPh sb="0" eb="3">
      <t>カセイガク</t>
    </rPh>
    <rPh sb="3" eb="5">
      <t>ガイロン</t>
    </rPh>
    <phoneticPr fontId="1"/>
  </si>
  <si>
    <t>生活と児童</t>
    <rPh sb="0" eb="2">
      <t>セイカツ</t>
    </rPh>
    <rPh sb="3" eb="5">
      <t>ジドウ</t>
    </rPh>
    <phoneticPr fontId="1"/>
  </si>
  <si>
    <t>生活と食物</t>
    <rPh sb="0" eb="2">
      <t>セイカツ</t>
    </rPh>
    <rPh sb="3" eb="5">
      <t>ショクモツ</t>
    </rPh>
    <phoneticPr fontId="1"/>
  </si>
  <si>
    <t>生活と被服</t>
    <rPh sb="0" eb="2">
      <t>セイカツ</t>
    </rPh>
    <rPh sb="3" eb="5">
      <t>ヒフク</t>
    </rPh>
    <phoneticPr fontId="1"/>
  </si>
  <si>
    <t>生活と住居</t>
    <rPh sb="0" eb="2">
      <t>セイカツ</t>
    </rPh>
    <rPh sb="3" eb="5">
      <t>ジュウキョ</t>
    </rPh>
    <phoneticPr fontId="1"/>
  </si>
  <si>
    <t>生活と経済</t>
    <rPh sb="0" eb="2">
      <t>セイカツ</t>
    </rPh>
    <rPh sb="3" eb="5">
      <t>ケイザイ</t>
    </rPh>
    <phoneticPr fontId="1"/>
  </si>
  <si>
    <t>商品・サービス等の品質と安全性</t>
    <rPh sb="0" eb="2">
      <t>ショウヒン</t>
    </rPh>
    <rPh sb="7" eb="8">
      <t>ナド</t>
    </rPh>
    <rPh sb="9" eb="11">
      <t>ヒンシツ</t>
    </rPh>
    <rPh sb="12" eb="15">
      <t>アンゼンセイ</t>
    </rPh>
    <phoneticPr fontId="1"/>
  </si>
  <si>
    <t>発達心理学１</t>
  </si>
  <si>
    <t>発達心理学２</t>
  </si>
  <si>
    <t>青年心理学</t>
  </si>
  <si>
    <t>表現アートセラピー基礎</t>
  </si>
  <si>
    <t>幼児教育方法論</t>
    <rPh sb="0" eb="2">
      <t>ヨウジ</t>
    </rPh>
    <rPh sb="2" eb="4">
      <t>キョウイク</t>
    </rPh>
    <rPh sb="4" eb="7">
      <t>ホウホウロン</t>
    </rPh>
    <phoneticPr fontId="1"/>
  </si>
  <si>
    <t>保育・教育課程論</t>
    <rPh sb="3" eb="5">
      <t>キョウイク</t>
    </rPh>
    <phoneticPr fontId="1"/>
  </si>
  <si>
    <t>乳幼児教育論</t>
  </si>
  <si>
    <t>小児保健学１</t>
  </si>
  <si>
    <t>小児栄養学</t>
  </si>
  <si>
    <t>母性保健</t>
  </si>
  <si>
    <t>子どもと造形２</t>
    <rPh sb="0" eb="1">
      <t>コ</t>
    </rPh>
    <rPh sb="4" eb="6">
      <t>ゾウケイ</t>
    </rPh>
    <phoneticPr fontId="1"/>
  </si>
  <si>
    <t>児童文学</t>
  </si>
  <si>
    <t>児童福祉</t>
  </si>
  <si>
    <t>微生物学</t>
  </si>
  <si>
    <t>フードスペシャリスト論</t>
    <rPh sb="10" eb="11">
      <t>ロン</t>
    </rPh>
    <phoneticPr fontId="1"/>
  </si>
  <si>
    <t>食生活と環境</t>
  </si>
  <si>
    <t>食品機能学</t>
  </si>
  <si>
    <t>調理科学</t>
  </si>
  <si>
    <t>調理学</t>
  </si>
  <si>
    <t>フードコーディネート論</t>
  </si>
  <si>
    <t>家庭看護学</t>
  </si>
  <si>
    <t>科目コード</t>
    <rPh sb="0" eb="2">
      <t>カモク</t>
    </rPh>
    <phoneticPr fontId="4"/>
  </si>
  <si>
    <t>テキスト科目名</t>
    <rPh sb="4" eb="6">
      <t>カモク</t>
    </rPh>
    <rPh sb="6" eb="7">
      <t>メイ</t>
    </rPh>
    <phoneticPr fontId="4"/>
  </si>
  <si>
    <t>T</t>
    <phoneticPr fontId="4"/>
  </si>
  <si>
    <t>科目名</t>
    <rPh sb="0" eb="2">
      <t>カモク</t>
    </rPh>
    <rPh sb="2" eb="3">
      <t>メイ</t>
    </rPh>
    <phoneticPr fontId="4"/>
  </si>
  <si>
    <t>単位数</t>
    <rPh sb="0" eb="3">
      <t>タンイスウ</t>
    </rPh>
    <phoneticPr fontId="4"/>
  </si>
  <si>
    <t>履修区分</t>
    <rPh sb="0" eb="2">
      <t>リシュウ</t>
    </rPh>
    <rPh sb="2" eb="4">
      <t>クブン</t>
    </rPh>
    <phoneticPr fontId="4"/>
  </si>
  <si>
    <t>基礎化学</t>
    <phoneticPr fontId="1"/>
  </si>
  <si>
    <t>基礎有機化学</t>
    <rPh sb="0" eb="2">
      <t>キソ</t>
    </rPh>
    <rPh sb="2" eb="4">
      <t>ユウキ</t>
    </rPh>
    <rPh sb="4" eb="6">
      <t>カガク</t>
    </rPh>
    <phoneticPr fontId="1"/>
  </si>
  <si>
    <t>基礎分析学　</t>
    <phoneticPr fontId="4"/>
  </si>
  <si>
    <t>基礎生理学</t>
    <rPh sb="0" eb="2">
      <t>キソ</t>
    </rPh>
    <rPh sb="2" eb="5">
      <t>セイリガク</t>
    </rPh>
    <phoneticPr fontId="1"/>
  </si>
  <si>
    <t>摂食生理学</t>
    <rPh sb="0" eb="2">
      <t>セッショク</t>
    </rPh>
    <rPh sb="2" eb="5">
      <t>セイリガク</t>
    </rPh>
    <phoneticPr fontId="1"/>
  </si>
  <si>
    <t>食品学Ⅰ</t>
    <rPh sb="0" eb="2">
      <t>ショクヒン</t>
    </rPh>
    <rPh sb="2" eb="3">
      <t>ガク</t>
    </rPh>
    <phoneticPr fontId="1"/>
  </si>
  <si>
    <t>食品学Ⅱ</t>
    <rPh sb="0" eb="2">
      <t>ショクヒン</t>
    </rPh>
    <rPh sb="2" eb="3">
      <t>ガク</t>
    </rPh>
    <phoneticPr fontId="1"/>
  </si>
  <si>
    <t>食品加工・貯蔵学Ⅰ</t>
    <rPh sb="0" eb="2">
      <t>ショクヒン</t>
    </rPh>
    <rPh sb="2" eb="4">
      <t>カコウ</t>
    </rPh>
    <rPh sb="5" eb="7">
      <t>チョゾウ</t>
    </rPh>
    <rPh sb="7" eb="8">
      <t>ガク</t>
    </rPh>
    <phoneticPr fontId="1"/>
  </si>
  <si>
    <t>食品加工・貯蔵学Ⅱ</t>
    <phoneticPr fontId="4"/>
  </si>
  <si>
    <t>食品衛生学Ⅰ</t>
    <phoneticPr fontId="4"/>
  </si>
  <si>
    <t>食品衛生学Ⅱ　</t>
    <phoneticPr fontId="4"/>
  </si>
  <si>
    <t>フードシステム論</t>
    <rPh sb="7" eb="8">
      <t>ロン</t>
    </rPh>
    <phoneticPr fontId="1"/>
  </si>
  <si>
    <t>栄養学Ⅰ　</t>
    <phoneticPr fontId="4"/>
  </si>
  <si>
    <t>栄養学Ⅱ　</t>
    <phoneticPr fontId="4"/>
  </si>
  <si>
    <t>生化学Ⅰ　</t>
    <phoneticPr fontId="4"/>
  </si>
  <si>
    <t>生化学Ⅱ　</t>
    <phoneticPr fontId="4"/>
  </si>
  <si>
    <t>ライフステージの栄養学Ⅰ</t>
    <rPh sb="8" eb="10">
      <t>エイヨウ</t>
    </rPh>
    <rPh sb="10" eb="11">
      <t>ガク</t>
    </rPh>
    <phoneticPr fontId="1"/>
  </si>
  <si>
    <t>ライフステージの栄養学Ⅱ　</t>
    <phoneticPr fontId="4"/>
  </si>
  <si>
    <t>健康増進科学Ⅰ　</t>
    <rPh sb="0" eb="2">
      <t>ケンコウ</t>
    </rPh>
    <rPh sb="2" eb="4">
      <t>ゾウシン</t>
    </rPh>
    <rPh sb="4" eb="6">
      <t>カガク</t>
    </rPh>
    <phoneticPr fontId="1"/>
  </si>
  <si>
    <t>健康増進科学Ⅱ</t>
    <rPh sb="0" eb="2">
      <t>ケンコウ</t>
    </rPh>
    <rPh sb="2" eb="4">
      <t>ゾウシン</t>
    </rPh>
    <rPh sb="4" eb="6">
      <t>カガク</t>
    </rPh>
    <phoneticPr fontId="1"/>
  </si>
  <si>
    <t>健康と運動の科学</t>
    <rPh sb="0" eb="2">
      <t>ケンコウ</t>
    </rPh>
    <rPh sb="3" eb="5">
      <t>ウンドウ</t>
    </rPh>
    <rPh sb="6" eb="8">
      <t>カガク</t>
    </rPh>
    <phoneticPr fontId="1"/>
  </si>
  <si>
    <t>疾病の成り立ち</t>
    <rPh sb="0" eb="2">
      <t>シッペイ</t>
    </rPh>
    <rPh sb="3" eb="4">
      <t>ナ</t>
    </rPh>
    <rPh sb="5" eb="6">
      <t>タ</t>
    </rPh>
    <phoneticPr fontId="1"/>
  </si>
  <si>
    <t>4月</t>
    <rPh sb="1" eb="2">
      <t>ガツ</t>
    </rPh>
    <phoneticPr fontId="4"/>
  </si>
  <si>
    <t>10月</t>
    <rPh sb="2" eb="3">
      <t>ガツ</t>
    </rPh>
    <phoneticPr fontId="4"/>
  </si>
  <si>
    <t>児童</t>
    <rPh sb="0" eb="2">
      <t>ジドウ</t>
    </rPh>
    <phoneticPr fontId="4"/>
  </si>
  <si>
    <t>食科</t>
    <rPh sb="0" eb="1">
      <t>ショク</t>
    </rPh>
    <rPh sb="1" eb="2">
      <t>カ</t>
    </rPh>
    <phoneticPr fontId="4"/>
  </si>
  <si>
    <t>学科</t>
    <rPh sb="0" eb="2">
      <t>ガッカ</t>
    </rPh>
    <phoneticPr fontId="4"/>
  </si>
  <si>
    <t>履修料</t>
    <rPh sb="0" eb="2">
      <t>リシュウ</t>
    </rPh>
    <rPh sb="2" eb="3">
      <t>リョウ</t>
    </rPh>
    <phoneticPr fontId="4"/>
  </si>
  <si>
    <t>&lt;注意＞</t>
    <rPh sb="1" eb="3">
      <t>チュウイ</t>
    </rPh>
    <phoneticPr fontId="4"/>
  </si>
  <si>
    <t>・入学（受講）許可後は追加・削除・修正できません。（在籍継続し2年目を学習する場合も不可）</t>
    <rPh sb="1" eb="3">
      <t>ニュウガク</t>
    </rPh>
    <rPh sb="4" eb="6">
      <t>ジュコウ</t>
    </rPh>
    <rPh sb="7" eb="9">
      <t>キョカ</t>
    </rPh>
    <rPh sb="9" eb="10">
      <t>ゴ</t>
    </rPh>
    <rPh sb="11" eb="13">
      <t>ツイカ</t>
    </rPh>
    <rPh sb="14" eb="16">
      <t>サクジョ</t>
    </rPh>
    <rPh sb="17" eb="19">
      <t>シュウセイ</t>
    </rPh>
    <phoneticPr fontId="4"/>
  </si>
  <si>
    <t xml:space="preserve">・履修料を入学後に請求しますので、全額をお支払いください。
</t>
    <phoneticPr fontId="4"/>
  </si>
  <si>
    <t>合計単位数／合計履修料</t>
    <rPh sb="0" eb="2">
      <t>ゴウケイ</t>
    </rPh>
    <rPh sb="2" eb="5">
      <t>タンイスウ</t>
    </rPh>
    <rPh sb="6" eb="8">
      <t>ゴウケイ</t>
    </rPh>
    <rPh sb="8" eb="10">
      <t>リシュウ</t>
    </rPh>
    <rPh sb="10" eb="11">
      <t>リョウ</t>
    </rPh>
    <phoneticPr fontId="4"/>
  </si>
  <si>
    <t>・太字の枠内のみ入力してください。</t>
    <rPh sb="1" eb="3">
      <t>フトジ</t>
    </rPh>
    <rPh sb="4" eb="6">
      <t>ワクナイ</t>
    </rPh>
    <rPh sb="8" eb="10">
      <t>ニュウリョク</t>
    </rPh>
    <phoneticPr fontId="4"/>
  </si>
  <si>
    <t>・スクーリングでも開講するテキスト科目がありますが、科目等履修生はスクーリングの受講はできません。</t>
    <rPh sb="9" eb="11">
      <t>カイコウ</t>
    </rPh>
    <rPh sb="17" eb="19">
      <t>カモク</t>
    </rPh>
    <rPh sb="26" eb="32">
      <t>カモクトウリシュウセイ</t>
    </rPh>
    <rPh sb="40" eb="42">
      <t>ジュコウ</t>
    </rPh>
    <phoneticPr fontId="4"/>
  </si>
  <si>
    <t>太字の枠内に科目コードを入力してください。</t>
    <rPh sb="0" eb="2">
      <t>フトジ</t>
    </rPh>
    <rPh sb="3" eb="5">
      <t>ワクナイ</t>
    </rPh>
    <rPh sb="6" eb="8">
      <t>カモク</t>
    </rPh>
    <rPh sb="12" eb="14">
      <t>ニュウリョク</t>
    </rPh>
    <phoneticPr fontId="4"/>
  </si>
  <si>
    <t>2026年度　履修希望科目　入力用紙　【科目等履修生　教養コース】</t>
    <rPh sb="4" eb="6">
      <t>ネンド</t>
    </rPh>
    <rPh sb="7" eb="9">
      <t>リシュウ</t>
    </rPh>
    <rPh sb="9" eb="11">
      <t>キボウ</t>
    </rPh>
    <rPh sb="11" eb="13">
      <t>カモク</t>
    </rPh>
    <rPh sb="14" eb="16">
      <t>ニュウリョク</t>
    </rPh>
    <rPh sb="16" eb="18">
      <t>ヨウシ</t>
    </rPh>
    <phoneticPr fontId="4"/>
  </si>
  <si>
    <t>科目コード</t>
    <rPh sb="0" eb="2">
      <t>カモク</t>
    </rPh>
    <phoneticPr fontId="4"/>
  </si>
  <si>
    <t>備考</t>
    <rPh sb="0" eb="2">
      <t>ビコウ</t>
    </rPh>
    <phoneticPr fontId="4"/>
  </si>
  <si>
    <t>【テキスト科目（T）】</t>
    <rPh sb="5" eb="7">
      <t>カモク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</si>
</sst>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7"/>
      <color theme="1"/>
      <name val="HGP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38" fontId="0" fillId="0" borderId="14" xfId="1" applyFont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8" fontId="8" fillId="0" borderId="0" xfId="1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38" fontId="0" fillId="0" borderId="2" xfId="1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38" fontId="0" fillId="0" borderId="16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3" workbookViewId="0">
      <selection activeCell="D28" sqref="D28"/>
    </sheetView>
  </sheetViews>
  <sheetFormatPr defaultRowHeight="18" x14ac:dyDescent="0.45"/>
  <cols>
    <col min="1" max="1" width="8.796875" style="3"/>
    <col min="2" max="2" width="13.3984375" style="3" customWidth="1"/>
    <col min="3" max="3" width="28.3984375" style="3" customWidth="1"/>
    <col min="4" max="4" width="9" style="10"/>
    <col min="5" max="5" width="10.3984375" style="10" customWidth="1"/>
    <col min="6" max="6" width="14.5" style="5" customWidth="1"/>
    <col min="7" max="16384" width="8.796875" style="3"/>
  </cols>
  <sheetData>
    <row r="1" spans="1:6" x14ac:dyDescent="0.45">
      <c r="B1" s="4"/>
      <c r="C1" s="4"/>
      <c r="D1" s="3" t="s">
        <v>0</v>
      </c>
      <c r="E1" s="3"/>
    </row>
    <row r="2" spans="1:6" x14ac:dyDescent="0.45">
      <c r="B2" s="6"/>
      <c r="C2" s="7"/>
      <c r="D2" s="4"/>
      <c r="E2" s="4"/>
    </row>
    <row r="3" spans="1:6" ht="19.8" x14ac:dyDescent="0.45">
      <c r="B3" s="8" t="s">
        <v>81</v>
      </c>
      <c r="C3" s="8"/>
      <c r="D3" s="9"/>
      <c r="E3" s="9"/>
    </row>
    <row r="4" spans="1:6" ht="18.600000000000001" thickBot="1" x14ac:dyDescent="0.5"/>
    <row r="5" spans="1:6" ht="19.2" thickTop="1" thickBot="1" x14ac:dyDescent="0.5">
      <c r="B5" s="3" t="s">
        <v>1</v>
      </c>
      <c r="C5" s="11"/>
      <c r="D5" s="12" t="str">
        <f>IF(C5="","必須項目です。","")</f>
        <v>必須項目です。</v>
      </c>
    </row>
    <row r="6" spans="1:6" ht="19.2" thickTop="1" thickBot="1" x14ac:dyDescent="0.5">
      <c r="B6" s="3" t="s">
        <v>72</v>
      </c>
      <c r="C6" s="11"/>
      <c r="D6" s="12" t="str">
        <f>IF(C6="","必須項目です。","")</f>
        <v>必須項目です。</v>
      </c>
    </row>
    <row r="7" spans="1:6" ht="19.2" thickTop="1" thickBot="1" x14ac:dyDescent="0.5">
      <c r="B7" s="3" t="s">
        <v>2</v>
      </c>
      <c r="C7" s="11"/>
      <c r="D7" s="12" t="str">
        <f>IF(C7="","必須項目です。","")</f>
        <v>必須項目です。</v>
      </c>
    </row>
    <row r="8" spans="1:6" ht="18.600000000000001" thickTop="1" x14ac:dyDescent="0.45"/>
    <row r="9" spans="1:6" x14ac:dyDescent="0.45">
      <c r="B9" s="13" t="s">
        <v>84</v>
      </c>
    </row>
    <row r="10" spans="1:6" x14ac:dyDescent="0.45">
      <c r="B10" s="3" t="s">
        <v>80</v>
      </c>
    </row>
    <row r="11" spans="1:6" ht="18.600000000000001" thickBot="1" x14ac:dyDescent="0.5"/>
    <row r="12" spans="1:6" ht="18.600000000000001" thickTop="1" x14ac:dyDescent="0.45">
      <c r="B12" s="14" t="s">
        <v>40</v>
      </c>
      <c r="C12" s="15" t="s">
        <v>41</v>
      </c>
      <c r="D12" s="16" t="s">
        <v>44</v>
      </c>
      <c r="E12" s="17" t="s">
        <v>45</v>
      </c>
      <c r="F12" s="18" t="s">
        <v>73</v>
      </c>
    </row>
    <row r="13" spans="1:6" x14ac:dyDescent="0.45">
      <c r="A13" s="3">
        <v>1</v>
      </c>
      <c r="B13" s="19"/>
      <c r="C13" s="37" t="str">
        <f>IFERROR(VLOOKUP(B13,コード表!$A$5:$E$63,2,FALSE),"")</f>
        <v/>
      </c>
      <c r="D13" s="38" t="str">
        <f>IFERROR(VLOOKUP(B13,コード表!$A$5:$E$63,3,FALSE),"")</f>
        <v/>
      </c>
      <c r="E13" s="39" t="str">
        <f>IFERROR(VLOOKUP(B13,コード表!$A$5:$E$63,4,FALSE),"")</f>
        <v/>
      </c>
      <c r="F13" s="40" t="str">
        <f>IFERROR(VLOOKUP(B13,コード表!$A$5:$E$63,5,FALSE),"")</f>
        <v/>
      </c>
    </row>
    <row r="14" spans="1:6" x14ac:dyDescent="0.45">
      <c r="A14" s="3">
        <v>2</v>
      </c>
      <c r="B14" s="20"/>
      <c r="C14" s="37" t="str">
        <f>IFERROR(VLOOKUP(B14,コード表!$A$5:$E$63,2,FALSE),"")</f>
        <v/>
      </c>
      <c r="D14" s="38" t="str">
        <f>IFERROR(VLOOKUP(B14,コード表!$A$5:$E$63,3,FALSE),"")</f>
        <v/>
      </c>
      <c r="E14" s="39" t="str">
        <f>IFERROR(VLOOKUP(B14,コード表!$A$5:$E$63,4,FALSE),"")</f>
        <v/>
      </c>
      <c r="F14" s="40" t="str">
        <f>IFERROR(VLOOKUP(B14,コード表!$A$5:$E$63,5,FALSE),"")</f>
        <v/>
      </c>
    </row>
    <row r="15" spans="1:6" x14ac:dyDescent="0.45">
      <c r="A15" s="3">
        <v>3</v>
      </c>
      <c r="B15" s="20"/>
      <c r="C15" s="37" t="str">
        <f>IFERROR(VLOOKUP(B15,コード表!$A$5:$E$63,2,FALSE),"")</f>
        <v/>
      </c>
      <c r="D15" s="38" t="str">
        <f>IFERROR(VLOOKUP(B15,コード表!$A$5:$E$63,3,FALSE),"")</f>
        <v/>
      </c>
      <c r="E15" s="39" t="str">
        <f>IFERROR(VLOOKUP(B15,コード表!$A$5:$E$63,4,FALSE),"")</f>
        <v/>
      </c>
      <c r="F15" s="40" t="str">
        <f>IFERROR(VLOOKUP(B15,コード表!$A$5:$E$63,5,FALSE),"")</f>
        <v/>
      </c>
    </row>
    <row r="16" spans="1:6" x14ac:dyDescent="0.45">
      <c r="A16" s="3">
        <v>4</v>
      </c>
      <c r="B16" s="20"/>
      <c r="C16" s="37" t="str">
        <f>IFERROR(VLOOKUP(B16,コード表!$A$5:$E$63,2,FALSE),"")</f>
        <v/>
      </c>
      <c r="D16" s="38" t="str">
        <f>IFERROR(VLOOKUP(B16,コード表!$A$5:$E$63,3,FALSE),"")</f>
        <v/>
      </c>
      <c r="E16" s="39" t="str">
        <f>IFERROR(VLOOKUP(B16,コード表!$A$5:$E$63,4,FALSE),"")</f>
        <v/>
      </c>
      <c r="F16" s="40" t="str">
        <f>IFERROR(VLOOKUP(B16,コード表!$A$5:$E$63,5,FALSE),"")</f>
        <v/>
      </c>
    </row>
    <row r="17" spans="1:11" x14ac:dyDescent="0.45">
      <c r="A17" s="3">
        <v>5</v>
      </c>
      <c r="B17" s="20"/>
      <c r="C17" s="37" t="str">
        <f>IFERROR(VLOOKUP(B17,コード表!$A$5:$E$63,2,FALSE),"")</f>
        <v/>
      </c>
      <c r="D17" s="38" t="str">
        <f>IFERROR(VLOOKUP(B17,コード表!$A$5:$E$63,3,FALSE),"")</f>
        <v/>
      </c>
      <c r="E17" s="39" t="str">
        <f>IFERROR(VLOOKUP(B17,コード表!$A$5:$E$63,4,FALSE),"")</f>
        <v/>
      </c>
      <c r="F17" s="40" t="str">
        <f>IFERROR(VLOOKUP(B17,コード表!$A$5:$E$63,5,FALSE),"")</f>
        <v/>
      </c>
    </row>
    <row r="18" spans="1:11" x14ac:dyDescent="0.45">
      <c r="A18" s="3">
        <v>6</v>
      </c>
      <c r="B18" s="20"/>
      <c r="C18" s="37" t="str">
        <f>IFERROR(VLOOKUP(B18,コード表!$A$5:$E$63,2,FALSE),"")</f>
        <v/>
      </c>
      <c r="D18" s="38" t="str">
        <f>IFERROR(VLOOKUP(B18,コード表!$A$5:$E$63,3,FALSE),"")</f>
        <v/>
      </c>
      <c r="E18" s="39" t="str">
        <f>IFERROR(VLOOKUP(B18,コード表!$A$5:$E$63,4,FALSE),"")</f>
        <v/>
      </c>
      <c r="F18" s="40" t="str">
        <f>IFERROR(VLOOKUP(B18,コード表!$A$5:$E$63,5,FALSE),"")</f>
        <v/>
      </c>
      <c r="K18" s="21"/>
    </row>
    <row r="19" spans="1:11" x14ac:dyDescent="0.45">
      <c r="A19" s="3">
        <v>7</v>
      </c>
      <c r="B19" s="20"/>
      <c r="C19" s="37" t="str">
        <f>IFERROR(VLOOKUP(B19,コード表!$A$5:$E$63,2,FALSE),"")</f>
        <v/>
      </c>
      <c r="D19" s="38" t="str">
        <f>IFERROR(VLOOKUP(B19,コード表!$A$5:$E$63,3,FALSE),"")</f>
        <v/>
      </c>
      <c r="E19" s="39" t="str">
        <f>IFERROR(VLOOKUP(B19,コード表!$A$5:$E$63,4,FALSE),"")</f>
        <v/>
      </c>
      <c r="F19" s="40" t="str">
        <f>IFERROR(VLOOKUP(B19,コード表!$A$5:$E$63,5,FALSE),"")</f>
        <v/>
      </c>
    </row>
    <row r="20" spans="1:11" x14ac:dyDescent="0.45">
      <c r="A20" s="3">
        <v>8</v>
      </c>
      <c r="B20" s="20"/>
      <c r="C20" s="37" t="str">
        <f>IFERROR(VLOOKUP(B20,コード表!$A$5:$E$63,2,FALSE),"")</f>
        <v/>
      </c>
      <c r="D20" s="38" t="str">
        <f>IFERROR(VLOOKUP(B20,コード表!$A$5:$E$63,3,FALSE),"")</f>
        <v/>
      </c>
      <c r="E20" s="39" t="str">
        <f>IFERROR(VLOOKUP(B20,コード表!$A$5:$E$63,4,FALSE),"")</f>
        <v/>
      </c>
      <c r="F20" s="40" t="str">
        <f>IFERROR(VLOOKUP(B20,コード表!$A$5:$E$63,5,FALSE),"")</f>
        <v/>
      </c>
    </row>
    <row r="21" spans="1:11" x14ac:dyDescent="0.45">
      <c r="A21" s="3">
        <v>9</v>
      </c>
      <c r="B21" s="20"/>
      <c r="C21" s="37" t="str">
        <f>IFERROR(VLOOKUP(B21,コード表!$A$5:$E$63,2,FALSE),"")</f>
        <v/>
      </c>
      <c r="D21" s="38" t="str">
        <f>IFERROR(VLOOKUP(B21,コード表!$A$5:$E$63,3,FALSE),"")</f>
        <v/>
      </c>
      <c r="E21" s="39" t="str">
        <f>IFERROR(VLOOKUP(B21,コード表!$A$5:$E$63,4,FALSE),"")</f>
        <v/>
      </c>
      <c r="F21" s="40" t="str">
        <f>IFERROR(VLOOKUP(B21,コード表!$A$5:$E$63,5,FALSE),"")</f>
        <v/>
      </c>
    </row>
    <row r="22" spans="1:11" ht="18.600000000000001" thickBot="1" x14ac:dyDescent="0.5">
      <c r="A22" s="3">
        <v>10</v>
      </c>
      <c r="B22" s="22"/>
      <c r="C22" s="41" t="str">
        <f>IFERROR(VLOOKUP(B22,コード表!$A$5:$E$63,2,FALSE),"")</f>
        <v/>
      </c>
      <c r="D22" s="42" t="str">
        <f>IFERROR(VLOOKUP(B22,コード表!$A$5:$E$63,3,FALSE),"")</f>
        <v/>
      </c>
      <c r="E22" s="42" t="str">
        <f>IFERROR(VLOOKUP(B22,コード表!$A$5:$E$63,4,FALSE),"")</f>
        <v/>
      </c>
      <c r="F22" s="43" t="str">
        <f>IFERROR(VLOOKUP(B22,コード表!$A$5:$E$63,5,FALSE),"")</f>
        <v/>
      </c>
    </row>
    <row r="23" spans="1:11" ht="19.2" thickTop="1" thickBot="1" x14ac:dyDescent="0.5">
      <c r="C23" s="23"/>
      <c r="F23" s="24"/>
    </row>
    <row r="24" spans="1:11" ht="19.2" thickTop="1" thickBot="1" x14ac:dyDescent="0.5">
      <c r="C24" s="25" t="s">
        <v>77</v>
      </c>
      <c r="D24" s="26">
        <f>SUM(D13:D22)</f>
        <v>0</v>
      </c>
      <c r="E24" s="27"/>
      <c r="F24" s="28">
        <f>SUM(F13:F22)</f>
        <v>0</v>
      </c>
    </row>
    <row r="25" spans="1:11" ht="18.600000000000001" thickTop="1" x14ac:dyDescent="0.45">
      <c r="C25" s="29"/>
      <c r="D25" s="30" t="str">
        <f>IF(D24&gt;=21,"1回の出願で登録できるのは20単位までです","")</f>
        <v/>
      </c>
      <c r="E25" s="31"/>
      <c r="F25" s="32"/>
    </row>
    <row r="26" spans="1:11" x14ac:dyDescent="0.45">
      <c r="B26" s="33" t="s">
        <v>74</v>
      </c>
      <c r="C26" s="33"/>
      <c r="D26" s="34"/>
      <c r="E26" s="34"/>
      <c r="F26" s="35"/>
      <c r="G26" s="33"/>
      <c r="H26" s="33"/>
    </row>
    <row r="27" spans="1:11" x14ac:dyDescent="0.45">
      <c r="B27" s="33" t="s">
        <v>78</v>
      </c>
      <c r="C27" s="33"/>
      <c r="D27" s="34"/>
      <c r="E27" s="34"/>
      <c r="F27" s="35"/>
      <c r="G27" s="33"/>
      <c r="H27" s="33"/>
    </row>
    <row r="28" spans="1:11" x14ac:dyDescent="0.45">
      <c r="B28" s="33" t="s">
        <v>75</v>
      </c>
      <c r="C28" s="33"/>
      <c r="D28" s="34"/>
      <c r="E28" s="34"/>
      <c r="F28" s="35"/>
      <c r="G28" s="33"/>
      <c r="H28" s="33"/>
    </row>
    <row r="29" spans="1:11" x14ac:dyDescent="0.45">
      <c r="B29" s="36" t="s">
        <v>76</v>
      </c>
      <c r="C29" s="33"/>
      <c r="D29" s="34"/>
      <c r="E29" s="34"/>
      <c r="F29" s="35"/>
      <c r="G29" s="33"/>
      <c r="H29" s="33"/>
    </row>
    <row r="30" spans="1:11" x14ac:dyDescent="0.45">
      <c r="B30" s="36" t="s">
        <v>79</v>
      </c>
      <c r="C30" s="33"/>
      <c r="D30" s="34"/>
      <c r="E30" s="34"/>
      <c r="F30" s="35"/>
      <c r="G30" s="33"/>
      <c r="H30" s="33"/>
    </row>
  </sheetData>
  <sheetProtection sheet="1" objects="1" scenarios="1"/>
  <phoneticPr fontId="4"/>
  <conditionalFormatting sqref="B13:B22">
    <cfRule type="duplicateValues" dxfId="2" priority="3"/>
  </conditionalFormatting>
  <conditionalFormatting sqref="D24">
    <cfRule type="cellIs" dxfId="1" priority="2" operator="greaterThan">
      <formula>20</formula>
    </cfRule>
  </conditionalFormatting>
  <conditionalFormatting sqref="E13:E22">
    <cfRule type="containsText" dxfId="0" priority="1" operator="containsText" text="S">
      <formula>NOT(ISERROR(SEARCH("S",E13)))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コード表!$B$1:$C$1</xm:f>
          </x14:formula1>
          <xm:sqref>C5</xm:sqref>
        </x14:dataValidation>
        <x14:dataValidation type="list" allowBlank="1" showInputMessage="1" showErrorMessage="1" xr:uid="{00000000-0002-0000-0000-000001000000}">
          <x14:formula1>
            <xm:f>コード表!$B$2:$C$2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topLeftCell="A43" workbookViewId="0">
      <selection activeCell="D6" sqref="D6"/>
    </sheetView>
  </sheetViews>
  <sheetFormatPr defaultRowHeight="18" x14ac:dyDescent="0.45"/>
  <cols>
    <col min="1" max="1" width="14.5" style="1" customWidth="1"/>
    <col min="2" max="2" width="44.8984375" customWidth="1"/>
    <col min="3" max="4" width="9" style="1"/>
    <col min="5" max="5" width="15.5" style="1" customWidth="1"/>
    <col min="6" max="6" width="23.19921875" customWidth="1"/>
  </cols>
  <sheetData>
    <row r="1" spans="1:6" x14ac:dyDescent="0.45">
      <c r="B1" t="s">
        <v>68</v>
      </c>
      <c r="C1" s="1" t="s">
        <v>69</v>
      </c>
    </row>
    <row r="2" spans="1:6" x14ac:dyDescent="0.45">
      <c r="B2" t="s">
        <v>70</v>
      </c>
      <c r="C2" s="1" t="s">
        <v>71</v>
      </c>
    </row>
    <row r="4" spans="1:6" x14ac:dyDescent="0.45">
      <c r="A4" s="1" t="s">
        <v>82</v>
      </c>
      <c r="B4" s="1" t="s">
        <v>43</v>
      </c>
      <c r="C4" s="1" t="s">
        <v>44</v>
      </c>
      <c r="D4" s="1" t="s">
        <v>45</v>
      </c>
      <c r="E4" s="1" t="s">
        <v>73</v>
      </c>
      <c r="F4" s="1" t="s">
        <v>83</v>
      </c>
    </row>
    <row r="5" spans="1:6" x14ac:dyDescent="0.45">
      <c r="A5" s="1">
        <v>101</v>
      </c>
      <c r="B5" t="s">
        <v>3</v>
      </c>
      <c r="C5" s="1">
        <v>2</v>
      </c>
      <c r="D5" s="1" t="s">
        <v>42</v>
      </c>
      <c r="E5" s="2">
        <v>17000</v>
      </c>
    </row>
    <row r="6" spans="1:6" x14ac:dyDescent="0.45">
      <c r="A6" s="1">
        <v>102</v>
      </c>
      <c r="B6" t="s">
        <v>4</v>
      </c>
      <c r="C6" s="1">
        <v>2</v>
      </c>
      <c r="D6" s="1" t="s">
        <v>42</v>
      </c>
      <c r="E6" s="2">
        <v>17000</v>
      </c>
    </row>
    <row r="7" spans="1:6" x14ac:dyDescent="0.45">
      <c r="A7" s="1">
        <v>103</v>
      </c>
      <c r="B7" t="s">
        <v>5</v>
      </c>
      <c r="C7" s="1">
        <v>2</v>
      </c>
      <c r="D7" s="1" t="s">
        <v>42</v>
      </c>
      <c r="E7" s="2">
        <v>17000</v>
      </c>
    </row>
    <row r="8" spans="1:6" x14ac:dyDescent="0.45">
      <c r="A8" s="1">
        <v>104</v>
      </c>
      <c r="B8" t="s">
        <v>6</v>
      </c>
      <c r="C8" s="1">
        <v>2</v>
      </c>
      <c r="D8" s="1" t="s">
        <v>42</v>
      </c>
      <c r="E8" s="2">
        <v>17000</v>
      </c>
    </row>
    <row r="9" spans="1:6" x14ac:dyDescent="0.45">
      <c r="A9" s="1">
        <v>105</v>
      </c>
      <c r="B9" t="s">
        <v>7</v>
      </c>
      <c r="C9" s="1">
        <v>2</v>
      </c>
      <c r="D9" s="1" t="s">
        <v>42</v>
      </c>
      <c r="E9" s="2">
        <v>17000</v>
      </c>
    </row>
    <row r="10" spans="1:6" x14ac:dyDescent="0.45">
      <c r="A10" s="1">
        <v>106</v>
      </c>
      <c r="B10" t="s">
        <v>8</v>
      </c>
      <c r="C10" s="1">
        <v>2</v>
      </c>
      <c r="D10" s="1" t="s">
        <v>42</v>
      </c>
      <c r="E10" s="2">
        <v>17000</v>
      </c>
    </row>
    <row r="11" spans="1:6" x14ac:dyDescent="0.45">
      <c r="A11" s="1">
        <v>107</v>
      </c>
      <c r="B11" t="s">
        <v>9</v>
      </c>
      <c r="C11" s="1">
        <v>2</v>
      </c>
      <c r="D11" s="1" t="s">
        <v>42</v>
      </c>
      <c r="E11" s="2">
        <v>17000</v>
      </c>
    </row>
    <row r="12" spans="1:6" x14ac:dyDescent="0.45">
      <c r="A12" s="1">
        <v>108</v>
      </c>
      <c r="B12" t="s">
        <v>10</v>
      </c>
      <c r="C12" s="1">
        <v>2</v>
      </c>
      <c r="D12" s="1" t="s">
        <v>42</v>
      </c>
      <c r="E12" s="2">
        <v>17000</v>
      </c>
    </row>
    <row r="13" spans="1:6" x14ac:dyDescent="0.45">
      <c r="A13" s="1">
        <v>109</v>
      </c>
      <c r="B13" t="s">
        <v>11</v>
      </c>
      <c r="C13" s="1">
        <v>2</v>
      </c>
      <c r="D13" s="1" t="s">
        <v>42</v>
      </c>
      <c r="E13" s="2">
        <v>17000</v>
      </c>
    </row>
    <row r="14" spans="1:6" x14ac:dyDescent="0.45">
      <c r="A14" s="1">
        <v>110</v>
      </c>
      <c r="B14" t="s">
        <v>12</v>
      </c>
      <c r="C14" s="1">
        <v>2</v>
      </c>
      <c r="D14" s="1" t="s">
        <v>42</v>
      </c>
      <c r="E14" s="2">
        <v>17000</v>
      </c>
    </row>
    <row r="15" spans="1:6" x14ac:dyDescent="0.45">
      <c r="A15" s="1">
        <v>111</v>
      </c>
      <c r="B15" t="s">
        <v>13</v>
      </c>
      <c r="C15" s="1">
        <v>2</v>
      </c>
      <c r="D15" s="1" t="s">
        <v>42</v>
      </c>
      <c r="E15" s="2">
        <v>17000</v>
      </c>
    </row>
    <row r="16" spans="1:6" x14ac:dyDescent="0.45">
      <c r="A16" s="1">
        <v>112</v>
      </c>
      <c r="B16" t="s">
        <v>14</v>
      </c>
      <c r="C16" s="1">
        <v>2</v>
      </c>
      <c r="D16" s="1" t="s">
        <v>42</v>
      </c>
      <c r="E16" s="2">
        <v>17000</v>
      </c>
    </row>
    <row r="17" spans="1:5" x14ac:dyDescent="0.45">
      <c r="A17" s="1">
        <v>113</v>
      </c>
      <c r="B17" t="s">
        <v>15</v>
      </c>
      <c r="C17" s="1">
        <v>2</v>
      </c>
      <c r="D17" s="1" t="s">
        <v>42</v>
      </c>
      <c r="E17" s="2">
        <v>17000</v>
      </c>
    </row>
    <row r="18" spans="1:5" x14ac:dyDescent="0.45">
      <c r="A18" s="1">
        <v>114</v>
      </c>
      <c r="B18" t="s">
        <v>16</v>
      </c>
      <c r="C18" s="1">
        <v>2</v>
      </c>
      <c r="D18" s="1" t="s">
        <v>42</v>
      </c>
      <c r="E18" s="2">
        <v>17000</v>
      </c>
    </row>
    <row r="19" spans="1:5" x14ac:dyDescent="0.45">
      <c r="A19" s="1">
        <v>115</v>
      </c>
      <c r="B19" t="s">
        <v>17</v>
      </c>
      <c r="C19" s="1">
        <v>2</v>
      </c>
      <c r="D19" s="1" t="s">
        <v>42</v>
      </c>
      <c r="E19" s="2">
        <v>17000</v>
      </c>
    </row>
    <row r="20" spans="1:5" x14ac:dyDescent="0.45">
      <c r="A20" s="1">
        <v>116</v>
      </c>
      <c r="B20" t="s">
        <v>18</v>
      </c>
      <c r="C20" s="1">
        <v>2</v>
      </c>
      <c r="D20" s="1" t="s">
        <v>42</v>
      </c>
      <c r="E20" s="2">
        <v>17000</v>
      </c>
    </row>
    <row r="21" spans="1:5" x14ac:dyDescent="0.45">
      <c r="A21" s="1">
        <v>117</v>
      </c>
      <c r="B21" t="s">
        <v>19</v>
      </c>
      <c r="C21" s="1">
        <v>2</v>
      </c>
      <c r="D21" s="1" t="s">
        <v>42</v>
      </c>
      <c r="E21" s="2">
        <v>17000</v>
      </c>
    </row>
    <row r="22" spans="1:5" x14ac:dyDescent="0.45">
      <c r="A22" s="1">
        <v>118</v>
      </c>
      <c r="B22" t="s">
        <v>20</v>
      </c>
      <c r="C22" s="1">
        <v>2</v>
      </c>
      <c r="D22" s="1" t="s">
        <v>42</v>
      </c>
      <c r="E22" s="2">
        <v>17000</v>
      </c>
    </row>
    <row r="23" spans="1:5" x14ac:dyDescent="0.45">
      <c r="A23" s="1">
        <v>119</v>
      </c>
      <c r="B23" t="s">
        <v>21</v>
      </c>
      <c r="C23" s="1">
        <v>2</v>
      </c>
      <c r="D23" s="1" t="s">
        <v>42</v>
      </c>
      <c r="E23" s="2">
        <v>17000</v>
      </c>
    </row>
    <row r="24" spans="1:5" x14ac:dyDescent="0.45">
      <c r="A24" s="1">
        <v>120</v>
      </c>
      <c r="B24" t="s">
        <v>22</v>
      </c>
      <c r="C24" s="1">
        <v>2</v>
      </c>
      <c r="D24" s="1" t="s">
        <v>42</v>
      </c>
      <c r="E24" s="2">
        <v>17000</v>
      </c>
    </row>
    <row r="25" spans="1:5" x14ac:dyDescent="0.45">
      <c r="A25" s="1">
        <v>121</v>
      </c>
      <c r="B25" t="s">
        <v>23</v>
      </c>
      <c r="C25" s="1">
        <v>2</v>
      </c>
      <c r="D25" s="1" t="s">
        <v>42</v>
      </c>
      <c r="E25" s="2">
        <v>17000</v>
      </c>
    </row>
    <row r="26" spans="1:5" x14ac:dyDescent="0.45">
      <c r="A26" s="1">
        <v>122</v>
      </c>
      <c r="B26" t="s">
        <v>24</v>
      </c>
      <c r="C26" s="1">
        <v>2</v>
      </c>
      <c r="D26" s="1" t="s">
        <v>42</v>
      </c>
      <c r="E26" s="2">
        <v>17000</v>
      </c>
    </row>
    <row r="27" spans="1:5" x14ac:dyDescent="0.45">
      <c r="A27" s="1">
        <v>123</v>
      </c>
      <c r="B27" t="s">
        <v>25</v>
      </c>
      <c r="C27" s="1">
        <v>2</v>
      </c>
      <c r="D27" s="1" t="s">
        <v>42</v>
      </c>
      <c r="E27" s="2">
        <v>17000</v>
      </c>
    </row>
    <row r="28" spans="1:5" x14ac:dyDescent="0.45">
      <c r="A28" s="1">
        <v>124</v>
      </c>
      <c r="B28" t="s">
        <v>26</v>
      </c>
      <c r="C28" s="1">
        <v>2</v>
      </c>
      <c r="D28" s="1" t="s">
        <v>42</v>
      </c>
      <c r="E28" s="2">
        <v>17000</v>
      </c>
    </row>
    <row r="29" spans="1:5" x14ac:dyDescent="0.45">
      <c r="A29" s="1">
        <v>125</v>
      </c>
      <c r="B29" t="s">
        <v>27</v>
      </c>
      <c r="C29" s="1">
        <v>2</v>
      </c>
      <c r="D29" s="1" t="s">
        <v>42</v>
      </c>
      <c r="E29" s="2">
        <v>17000</v>
      </c>
    </row>
    <row r="30" spans="1:5" x14ac:dyDescent="0.45">
      <c r="A30" s="1">
        <v>126</v>
      </c>
      <c r="B30" t="s">
        <v>28</v>
      </c>
      <c r="C30" s="1">
        <v>2</v>
      </c>
      <c r="D30" s="1" t="s">
        <v>42</v>
      </c>
      <c r="E30" s="2">
        <v>17000</v>
      </c>
    </row>
    <row r="31" spans="1:5" x14ac:dyDescent="0.45">
      <c r="A31" s="1">
        <v>127</v>
      </c>
      <c r="B31" t="s">
        <v>29</v>
      </c>
      <c r="C31" s="1">
        <v>3</v>
      </c>
      <c r="D31" s="1" t="s">
        <v>42</v>
      </c>
      <c r="E31" s="2">
        <v>25500</v>
      </c>
    </row>
    <row r="32" spans="1:5" x14ac:dyDescent="0.45">
      <c r="A32" s="1">
        <v>128</v>
      </c>
      <c r="B32" t="s">
        <v>30</v>
      </c>
      <c r="C32" s="1">
        <v>2</v>
      </c>
      <c r="D32" s="1" t="s">
        <v>42</v>
      </c>
      <c r="E32" s="2">
        <v>17000</v>
      </c>
    </row>
    <row r="33" spans="1:5" x14ac:dyDescent="0.45">
      <c r="A33" s="1">
        <v>129</v>
      </c>
      <c r="B33" t="s">
        <v>31</v>
      </c>
      <c r="C33" s="1">
        <v>2</v>
      </c>
      <c r="D33" s="1" t="s">
        <v>42</v>
      </c>
      <c r="E33" s="2">
        <v>17000</v>
      </c>
    </row>
    <row r="34" spans="1:5" x14ac:dyDescent="0.45">
      <c r="A34" s="1">
        <v>130</v>
      </c>
      <c r="B34" t="s">
        <v>46</v>
      </c>
      <c r="C34" s="1">
        <v>2</v>
      </c>
      <c r="D34" s="1" t="s">
        <v>42</v>
      </c>
      <c r="E34" s="2">
        <v>17000</v>
      </c>
    </row>
    <row r="35" spans="1:5" x14ac:dyDescent="0.45">
      <c r="A35" s="1">
        <v>131</v>
      </c>
      <c r="B35" t="s">
        <v>47</v>
      </c>
      <c r="C35" s="1">
        <v>2</v>
      </c>
      <c r="D35" s="1" t="s">
        <v>42</v>
      </c>
      <c r="E35" s="2">
        <v>17000</v>
      </c>
    </row>
    <row r="36" spans="1:5" x14ac:dyDescent="0.45">
      <c r="A36" s="1">
        <v>132</v>
      </c>
      <c r="B36" t="s">
        <v>48</v>
      </c>
      <c r="C36" s="1">
        <v>2</v>
      </c>
      <c r="D36" s="1" t="s">
        <v>42</v>
      </c>
      <c r="E36" s="2">
        <v>17000</v>
      </c>
    </row>
    <row r="37" spans="1:5" x14ac:dyDescent="0.45">
      <c r="A37" s="1">
        <v>133</v>
      </c>
      <c r="B37" t="s">
        <v>49</v>
      </c>
      <c r="C37" s="1">
        <v>2</v>
      </c>
      <c r="D37" s="1" t="s">
        <v>42</v>
      </c>
      <c r="E37" s="2">
        <v>17000</v>
      </c>
    </row>
    <row r="38" spans="1:5" x14ac:dyDescent="0.45">
      <c r="A38" s="1">
        <v>134</v>
      </c>
      <c r="B38" t="s">
        <v>50</v>
      </c>
      <c r="C38" s="1">
        <v>2</v>
      </c>
      <c r="D38" s="1" t="s">
        <v>42</v>
      </c>
      <c r="E38" s="2">
        <v>17000</v>
      </c>
    </row>
    <row r="39" spans="1:5" x14ac:dyDescent="0.45">
      <c r="A39" s="1">
        <v>135</v>
      </c>
      <c r="B39" t="s">
        <v>32</v>
      </c>
      <c r="C39" s="1">
        <v>2</v>
      </c>
      <c r="D39" s="1" t="s">
        <v>42</v>
      </c>
      <c r="E39" s="2">
        <v>17000</v>
      </c>
    </row>
    <row r="40" spans="1:5" x14ac:dyDescent="0.45">
      <c r="A40" s="1">
        <v>136</v>
      </c>
      <c r="B40" t="s">
        <v>33</v>
      </c>
      <c r="C40" s="1">
        <v>2</v>
      </c>
      <c r="D40" s="1" t="s">
        <v>42</v>
      </c>
      <c r="E40" s="2">
        <v>17000</v>
      </c>
    </row>
    <row r="41" spans="1:5" x14ac:dyDescent="0.45">
      <c r="A41" s="1">
        <v>137</v>
      </c>
      <c r="B41" t="s">
        <v>34</v>
      </c>
      <c r="C41" s="1">
        <v>2</v>
      </c>
      <c r="D41" s="1" t="s">
        <v>42</v>
      </c>
      <c r="E41" s="2">
        <v>17000</v>
      </c>
    </row>
    <row r="42" spans="1:5" x14ac:dyDescent="0.45">
      <c r="A42" s="1">
        <v>138</v>
      </c>
      <c r="B42" t="s">
        <v>51</v>
      </c>
      <c r="C42" s="1">
        <v>2</v>
      </c>
      <c r="D42" s="1" t="s">
        <v>42</v>
      </c>
      <c r="E42" s="2">
        <v>17000</v>
      </c>
    </row>
    <row r="43" spans="1:5" x14ac:dyDescent="0.45">
      <c r="A43" s="1">
        <v>139</v>
      </c>
      <c r="B43" t="s">
        <v>52</v>
      </c>
      <c r="C43" s="1">
        <v>2</v>
      </c>
      <c r="D43" s="1" t="s">
        <v>42</v>
      </c>
      <c r="E43" s="2">
        <v>17000</v>
      </c>
    </row>
    <row r="44" spans="1:5" x14ac:dyDescent="0.45">
      <c r="A44" s="1">
        <v>140</v>
      </c>
      <c r="B44" t="s">
        <v>35</v>
      </c>
      <c r="C44" s="1">
        <v>2</v>
      </c>
      <c r="D44" s="1" t="s">
        <v>42</v>
      </c>
      <c r="E44" s="2">
        <v>17000</v>
      </c>
    </row>
    <row r="45" spans="1:5" x14ac:dyDescent="0.45">
      <c r="A45" s="1">
        <v>141</v>
      </c>
      <c r="B45" t="s">
        <v>53</v>
      </c>
      <c r="C45" s="1">
        <v>2</v>
      </c>
      <c r="D45" s="1" t="s">
        <v>42</v>
      </c>
      <c r="E45" s="2">
        <v>17000</v>
      </c>
    </row>
    <row r="46" spans="1:5" x14ac:dyDescent="0.45">
      <c r="A46" s="1">
        <v>142</v>
      </c>
      <c r="B46" t="s">
        <v>54</v>
      </c>
      <c r="C46" s="1">
        <v>2</v>
      </c>
      <c r="D46" s="1" t="s">
        <v>42</v>
      </c>
      <c r="E46" s="2">
        <v>17000</v>
      </c>
    </row>
    <row r="47" spans="1:5" x14ac:dyDescent="0.45">
      <c r="A47" s="1">
        <v>143</v>
      </c>
      <c r="B47" t="s">
        <v>55</v>
      </c>
      <c r="C47" s="1">
        <v>2</v>
      </c>
      <c r="D47" s="1" t="s">
        <v>42</v>
      </c>
      <c r="E47" s="2">
        <v>17000</v>
      </c>
    </row>
    <row r="48" spans="1:5" x14ac:dyDescent="0.45">
      <c r="A48" s="1">
        <v>144</v>
      </c>
      <c r="B48" t="s">
        <v>56</v>
      </c>
      <c r="C48" s="1">
        <v>2</v>
      </c>
      <c r="D48" s="1" t="s">
        <v>42</v>
      </c>
      <c r="E48" s="2">
        <v>17000</v>
      </c>
    </row>
    <row r="49" spans="1:5" x14ac:dyDescent="0.45">
      <c r="A49" s="1">
        <v>145</v>
      </c>
      <c r="B49" t="s">
        <v>57</v>
      </c>
      <c r="C49" s="1">
        <v>2</v>
      </c>
      <c r="D49" s="1" t="s">
        <v>42</v>
      </c>
      <c r="E49" s="2">
        <v>17000</v>
      </c>
    </row>
    <row r="50" spans="1:5" x14ac:dyDescent="0.45">
      <c r="A50" s="1">
        <v>146</v>
      </c>
      <c r="B50" t="s">
        <v>36</v>
      </c>
      <c r="C50" s="1">
        <v>2</v>
      </c>
      <c r="D50" s="1" t="s">
        <v>42</v>
      </c>
      <c r="E50" s="2">
        <v>17000</v>
      </c>
    </row>
    <row r="51" spans="1:5" x14ac:dyDescent="0.45">
      <c r="A51" s="1">
        <v>147</v>
      </c>
      <c r="B51" t="s">
        <v>37</v>
      </c>
      <c r="C51" s="1">
        <v>2</v>
      </c>
      <c r="D51" s="1" t="s">
        <v>42</v>
      </c>
      <c r="E51" s="2">
        <v>17000</v>
      </c>
    </row>
    <row r="52" spans="1:5" x14ac:dyDescent="0.45">
      <c r="A52" s="1">
        <v>148</v>
      </c>
      <c r="B52" t="s">
        <v>38</v>
      </c>
      <c r="C52" s="1">
        <v>2</v>
      </c>
      <c r="D52" s="1" t="s">
        <v>42</v>
      </c>
      <c r="E52" s="2">
        <v>17000</v>
      </c>
    </row>
    <row r="53" spans="1:5" x14ac:dyDescent="0.45">
      <c r="A53" s="1">
        <v>149</v>
      </c>
      <c r="B53" t="s">
        <v>58</v>
      </c>
      <c r="C53" s="1">
        <v>2</v>
      </c>
      <c r="D53" s="1" t="s">
        <v>42</v>
      </c>
      <c r="E53" s="2">
        <v>17000</v>
      </c>
    </row>
    <row r="54" spans="1:5" x14ac:dyDescent="0.45">
      <c r="A54" s="1">
        <v>150</v>
      </c>
      <c r="B54" t="s">
        <v>59</v>
      </c>
      <c r="C54" s="1">
        <v>2</v>
      </c>
      <c r="D54" s="1" t="s">
        <v>42</v>
      </c>
      <c r="E54" s="2">
        <v>17000</v>
      </c>
    </row>
    <row r="55" spans="1:5" x14ac:dyDescent="0.45">
      <c r="A55" s="1">
        <v>151</v>
      </c>
      <c r="B55" t="s">
        <v>60</v>
      </c>
      <c r="C55" s="1">
        <v>2</v>
      </c>
      <c r="D55" s="1" t="s">
        <v>42</v>
      </c>
      <c r="E55" s="2">
        <v>17000</v>
      </c>
    </row>
    <row r="56" spans="1:5" x14ac:dyDescent="0.45">
      <c r="A56" s="1">
        <v>152</v>
      </c>
      <c r="B56" t="s">
        <v>61</v>
      </c>
      <c r="C56" s="1">
        <v>2</v>
      </c>
      <c r="D56" s="1" t="s">
        <v>42</v>
      </c>
      <c r="E56" s="2">
        <v>17000</v>
      </c>
    </row>
    <row r="57" spans="1:5" x14ac:dyDescent="0.45">
      <c r="A57" s="1">
        <v>153</v>
      </c>
      <c r="B57" t="s">
        <v>62</v>
      </c>
      <c r="C57" s="1">
        <v>2</v>
      </c>
      <c r="D57" s="1" t="s">
        <v>42</v>
      </c>
      <c r="E57" s="2">
        <v>17000</v>
      </c>
    </row>
    <row r="58" spans="1:5" x14ac:dyDescent="0.45">
      <c r="A58" s="1">
        <v>154</v>
      </c>
      <c r="B58" t="s">
        <v>63</v>
      </c>
      <c r="C58" s="1">
        <v>2</v>
      </c>
      <c r="D58" s="1" t="s">
        <v>42</v>
      </c>
      <c r="E58" s="2">
        <v>17000</v>
      </c>
    </row>
    <row r="59" spans="1:5" x14ac:dyDescent="0.45">
      <c r="A59" s="1">
        <v>155</v>
      </c>
      <c r="B59" t="s">
        <v>64</v>
      </c>
      <c r="C59" s="1">
        <v>2</v>
      </c>
      <c r="D59" s="1" t="s">
        <v>42</v>
      </c>
      <c r="E59" s="2">
        <v>17000</v>
      </c>
    </row>
    <row r="60" spans="1:5" x14ac:dyDescent="0.45">
      <c r="A60" s="1">
        <v>156</v>
      </c>
      <c r="B60" t="s">
        <v>65</v>
      </c>
      <c r="C60" s="1">
        <v>2</v>
      </c>
      <c r="D60" s="1" t="s">
        <v>42</v>
      </c>
      <c r="E60" s="2">
        <v>17000</v>
      </c>
    </row>
    <row r="61" spans="1:5" x14ac:dyDescent="0.45">
      <c r="A61" s="1">
        <v>157</v>
      </c>
      <c r="B61" t="s">
        <v>66</v>
      </c>
      <c r="C61" s="1">
        <v>2</v>
      </c>
      <c r="D61" s="1" t="s">
        <v>42</v>
      </c>
      <c r="E61" s="2">
        <v>17000</v>
      </c>
    </row>
    <row r="62" spans="1:5" x14ac:dyDescent="0.45">
      <c r="A62" s="1">
        <v>158</v>
      </c>
      <c r="B62" t="s">
        <v>67</v>
      </c>
      <c r="C62" s="1">
        <v>2</v>
      </c>
      <c r="D62" s="1" t="s">
        <v>42</v>
      </c>
      <c r="E62" s="2">
        <v>17000</v>
      </c>
    </row>
    <row r="63" spans="1:5" x14ac:dyDescent="0.45">
      <c r="A63" s="1">
        <v>159</v>
      </c>
      <c r="B63" t="s">
        <v>39</v>
      </c>
      <c r="C63" s="1">
        <v>2</v>
      </c>
      <c r="D63" s="1" t="s">
        <v>42</v>
      </c>
      <c r="E63" s="2">
        <v>17000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【教養コース】入力用紙</vt:lpstr>
      <vt:lpstr>コード表</vt:lpstr>
      <vt:lpstr>【教養コース】入力用紙!Print_Area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金本 麻由</cp:lastModifiedBy>
  <cp:lastPrinted>2025-12-22T04:55:34Z</cp:lastPrinted>
  <dcterms:created xsi:type="dcterms:W3CDTF">2025-11-22T04:18:15Z</dcterms:created>
  <dcterms:modified xsi:type="dcterms:W3CDTF">2026-02-11T06:07:19Z</dcterms:modified>
</cp:coreProperties>
</file>